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O13_Dodávky náhradních dílů čelisťových závěrů 2025 - 2027\02 ZD\2 final\"/>
    </mc:Choice>
  </mc:AlternateContent>
  <xr:revisionPtr revIDLastSave="0" documentId="13_ncr:1_{B30CCC85-BD47-4FA0-92F0-0AFC55FEDA50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Čelisťové závěry" sheetId="1" r:id="rId1"/>
  </sheets>
  <definedNames>
    <definedName name="_xlnm._FilterDatabase" localSheetId="0" hidden="1">'Čelisťové závěry'!$A$17:$L$782</definedName>
    <definedName name="_xlnm.Print_Titles" localSheetId="0">'Čelisťové závěry'!$17:$17</definedName>
    <definedName name="_xlnm.Print_Area" localSheetId="0">'Čelisťové závěry'!$A$1:$L$783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83" i="1" l="1"/>
  <c r="G117" i="1" l="1"/>
  <c r="F117" i="1" s="1"/>
  <c r="G118" i="1"/>
  <c r="G119" i="1"/>
  <c r="F119" i="1" s="1"/>
  <c r="H118" i="1" l="1"/>
  <c r="I118" i="1" s="1"/>
  <c r="F118" i="1"/>
  <c r="H119" i="1"/>
  <c r="I119" i="1" s="1"/>
  <c r="H117" i="1"/>
  <c r="I117" i="1" s="1"/>
  <c r="I564" i="1" l="1"/>
  <c r="I561" i="1"/>
  <c r="I560" i="1"/>
  <c r="I557" i="1"/>
  <c r="I556" i="1"/>
  <c r="I555" i="1"/>
  <c r="I554" i="1"/>
  <c r="I553" i="1"/>
  <c r="I552" i="1"/>
  <c r="I551" i="1"/>
  <c r="I550" i="1"/>
  <c r="I547" i="1"/>
  <c r="I546" i="1"/>
  <c r="I545" i="1"/>
  <c r="I544" i="1"/>
  <c r="I543" i="1"/>
  <c r="I542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741" i="1"/>
  <c r="I740" i="1"/>
  <c r="I739" i="1"/>
  <c r="I738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16" i="1"/>
  <c r="I690" i="1"/>
  <c r="I689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2" i="1"/>
  <c r="I773" i="1"/>
  <c r="I774" i="1"/>
  <c r="I775" i="1"/>
  <c r="I776" i="1"/>
  <c r="I777" i="1"/>
  <c r="I778" i="1"/>
  <c r="I779" i="1"/>
  <c r="I780" i="1"/>
  <c r="I781" i="1"/>
  <c r="I771" i="1"/>
  <c r="I756" i="1"/>
  <c r="I654" i="1"/>
  <c r="I491" i="1"/>
  <c r="I484" i="1"/>
  <c r="I483" i="1"/>
  <c r="I495" i="1"/>
  <c r="I490" i="1"/>
  <c r="I480" i="1"/>
  <c r="I250" i="1"/>
  <c r="I251" i="1"/>
  <c r="I392" i="1"/>
  <c r="I393" i="1"/>
  <c r="I405" i="1"/>
  <c r="I409" i="1"/>
  <c r="I412" i="1"/>
  <c r="I413" i="1"/>
  <c r="I414" i="1"/>
  <c r="I415" i="1"/>
  <c r="I421" i="1"/>
  <c r="I442" i="1"/>
  <c r="I462" i="1"/>
  <c r="I352" i="1"/>
  <c r="I320" i="1"/>
  <c r="I312" i="1"/>
  <c r="I311" i="1"/>
  <c r="I300" i="1"/>
  <c r="I298" i="1"/>
  <c r="I297" i="1"/>
  <c r="I293" i="1"/>
  <c r="I256" i="1"/>
  <c r="I255" i="1"/>
  <c r="I254" i="1"/>
  <c r="I253" i="1"/>
  <c r="I249" i="1"/>
  <c r="I244" i="1"/>
  <c r="I243" i="1"/>
  <c r="I242" i="1"/>
  <c r="I241" i="1"/>
  <c r="I238" i="1"/>
  <c r="I232" i="1"/>
  <c r="I231" i="1"/>
  <c r="I229" i="1"/>
  <c r="I228" i="1"/>
  <c r="I224" i="1"/>
  <c r="I219" i="1"/>
  <c r="I216" i="1"/>
  <c r="I215" i="1"/>
  <c r="I201" i="1"/>
  <c r="I189" i="1"/>
  <c r="I188" i="1"/>
  <c r="I181" i="1"/>
  <c r="I175" i="1"/>
  <c r="G120" i="1" l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H175" i="1" s="1"/>
  <c r="G176" i="1"/>
  <c r="G177" i="1"/>
  <c r="G178" i="1"/>
  <c r="G179" i="1"/>
  <c r="G180" i="1"/>
  <c r="G181" i="1"/>
  <c r="H181" i="1" s="1"/>
  <c r="G182" i="1"/>
  <c r="G183" i="1"/>
  <c r="G184" i="1"/>
  <c r="G185" i="1"/>
  <c r="G186" i="1"/>
  <c r="G187" i="1"/>
  <c r="G188" i="1"/>
  <c r="F188" i="1" s="1"/>
  <c r="G189" i="1"/>
  <c r="H189" i="1" s="1"/>
  <c r="G190" i="1"/>
  <c r="G191" i="1"/>
  <c r="G192" i="1"/>
  <c r="G193" i="1"/>
  <c r="G194" i="1"/>
  <c r="G195" i="1"/>
  <c r="G196" i="1"/>
  <c r="G197" i="1"/>
  <c r="G198" i="1"/>
  <c r="G199" i="1"/>
  <c r="G200" i="1"/>
  <c r="G201" i="1"/>
  <c r="H201" i="1" s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H215" i="1" s="1"/>
  <c r="G216" i="1"/>
  <c r="H216" i="1" s="1"/>
  <c r="G217" i="1"/>
  <c r="G218" i="1"/>
  <c r="G219" i="1"/>
  <c r="H219" i="1" s="1"/>
  <c r="G220" i="1"/>
  <c r="G221" i="1"/>
  <c r="G222" i="1"/>
  <c r="G223" i="1"/>
  <c r="G224" i="1"/>
  <c r="H224" i="1" s="1"/>
  <c r="G225" i="1"/>
  <c r="G226" i="1"/>
  <c r="G227" i="1"/>
  <c r="G228" i="1"/>
  <c r="H228" i="1" s="1"/>
  <c r="G229" i="1"/>
  <c r="H229" i="1" s="1"/>
  <c r="G230" i="1"/>
  <c r="G231" i="1"/>
  <c r="H231" i="1" s="1"/>
  <c r="G232" i="1"/>
  <c r="H232" i="1" s="1"/>
  <c r="G233" i="1"/>
  <c r="G234" i="1"/>
  <c r="G235" i="1"/>
  <c r="G236" i="1"/>
  <c r="G237" i="1"/>
  <c r="G238" i="1"/>
  <c r="H238" i="1" s="1"/>
  <c r="G239" i="1"/>
  <c r="G240" i="1"/>
  <c r="G241" i="1"/>
  <c r="H241" i="1" s="1"/>
  <c r="G242" i="1"/>
  <c r="H242" i="1" s="1"/>
  <c r="G243" i="1"/>
  <c r="H243" i="1" s="1"/>
  <c r="G244" i="1"/>
  <c r="H244" i="1" s="1"/>
  <c r="G245" i="1"/>
  <c r="G246" i="1"/>
  <c r="G247" i="1"/>
  <c r="G248" i="1"/>
  <c r="G249" i="1"/>
  <c r="H249" i="1" s="1"/>
  <c r="G250" i="1"/>
  <c r="H250" i="1" s="1"/>
  <c r="G251" i="1"/>
  <c r="H251" i="1" s="1"/>
  <c r="G252" i="1"/>
  <c r="G253" i="1"/>
  <c r="H253" i="1" s="1"/>
  <c r="G254" i="1"/>
  <c r="H254" i="1" s="1"/>
  <c r="G255" i="1"/>
  <c r="H255" i="1" s="1"/>
  <c r="G256" i="1"/>
  <c r="H256" i="1" s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H293" i="1" s="1"/>
  <c r="G294" i="1"/>
  <c r="G295" i="1"/>
  <c r="G296" i="1"/>
  <c r="G297" i="1"/>
  <c r="H297" i="1" s="1"/>
  <c r="G298" i="1"/>
  <c r="H298" i="1" s="1"/>
  <c r="G299" i="1"/>
  <c r="G300" i="1"/>
  <c r="F300" i="1" s="1"/>
  <c r="G301" i="1"/>
  <c r="G302" i="1"/>
  <c r="G303" i="1"/>
  <c r="G304" i="1"/>
  <c r="G305" i="1"/>
  <c r="G306" i="1"/>
  <c r="G307" i="1"/>
  <c r="G308" i="1"/>
  <c r="G309" i="1"/>
  <c r="G310" i="1"/>
  <c r="G311" i="1"/>
  <c r="H311" i="1" s="1"/>
  <c r="G312" i="1"/>
  <c r="H312" i="1" s="1"/>
  <c r="G313" i="1"/>
  <c r="G314" i="1"/>
  <c r="G315" i="1"/>
  <c r="G316" i="1"/>
  <c r="G317" i="1"/>
  <c r="G318" i="1"/>
  <c r="G319" i="1"/>
  <c r="G320" i="1"/>
  <c r="H320" i="1" s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H352" i="1" s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H392" i="1" s="1"/>
  <c r="G393" i="1"/>
  <c r="H393" i="1" s="1"/>
  <c r="G394" i="1"/>
  <c r="G395" i="1"/>
  <c r="G396" i="1"/>
  <c r="G397" i="1"/>
  <c r="G398" i="1"/>
  <c r="G399" i="1"/>
  <c r="G400" i="1"/>
  <c r="G401" i="1"/>
  <c r="G402" i="1"/>
  <c r="G403" i="1"/>
  <c r="G404" i="1"/>
  <c r="G405" i="1"/>
  <c r="H405" i="1" s="1"/>
  <c r="G406" i="1"/>
  <c r="G407" i="1"/>
  <c r="G408" i="1"/>
  <c r="G409" i="1"/>
  <c r="H409" i="1" s="1"/>
  <c r="G410" i="1"/>
  <c r="G411" i="1"/>
  <c r="G412" i="1"/>
  <c r="F412" i="1" s="1"/>
  <c r="G413" i="1"/>
  <c r="H413" i="1" s="1"/>
  <c r="G414" i="1"/>
  <c r="H414" i="1" s="1"/>
  <c r="G415" i="1"/>
  <c r="H415" i="1" s="1"/>
  <c r="G416" i="1"/>
  <c r="G417" i="1"/>
  <c r="G418" i="1"/>
  <c r="G419" i="1"/>
  <c r="G420" i="1"/>
  <c r="G421" i="1"/>
  <c r="H421" i="1" s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H442" i="1" s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H462" i="1" s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H480" i="1" s="1"/>
  <c r="G481" i="1"/>
  <c r="G482" i="1"/>
  <c r="G483" i="1"/>
  <c r="H483" i="1" s="1"/>
  <c r="G484" i="1"/>
  <c r="H484" i="1" s="1"/>
  <c r="G485" i="1"/>
  <c r="G486" i="1"/>
  <c r="G487" i="1"/>
  <c r="G488" i="1"/>
  <c r="G489" i="1"/>
  <c r="G490" i="1"/>
  <c r="H490" i="1" s="1"/>
  <c r="G491" i="1"/>
  <c r="H491" i="1" s="1"/>
  <c r="G492" i="1"/>
  <c r="G493" i="1"/>
  <c r="G494" i="1"/>
  <c r="G495" i="1"/>
  <c r="H495" i="1" s="1"/>
  <c r="G496" i="1"/>
  <c r="H496" i="1" s="1"/>
  <c r="G497" i="1"/>
  <c r="H497" i="1" s="1"/>
  <c r="G498" i="1"/>
  <c r="H498" i="1" s="1"/>
  <c r="G499" i="1"/>
  <c r="H499" i="1" s="1"/>
  <c r="G500" i="1"/>
  <c r="F500" i="1" s="1"/>
  <c r="G501" i="1"/>
  <c r="H501" i="1" s="1"/>
  <c r="G502" i="1"/>
  <c r="H502" i="1" s="1"/>
  <c r="G503" i="1"/>
  <c r="H503" i="1" s="1"/>
  <c r="G504" i="1"/>
  <c r="H504" i="1" s="1"/>
  <c r="G505" i="1"/>
  <c r="H505" i="1" s="1"/>
  <c r="G506" i="1"/>
  <c r="H506" i="1" s="1"/>
  <c r="G507" i="1"/>
  <c r="H507" i="1" s="1"/>
  <c r="G508" i="1"/>
  <c r="H508" i="1" s="1"/>
  <c r="G509" i="1"/>
  <c r="H509" i="1" s="1"/>
  <c r="G510" i="1"/>
  <c r="H510" i="1" s="1"/>
  <c r="G511" i="1"/>
  <c r="H511" i="1" s="1"/>
  <c r="G512" i="1"/>
  <c r="H512" i="1" s="1"/>
  <c r="G513" i="1"/>
  <c r="H513" i="1" s="1"/>
  <c r="G514" i="1"/>
  <c r="H514" i="1" s="1"/>
  <c r="G515" i="1"/>
  <c r="H515" i="1" s="1"/>
  <c r="G516" i="1"/>
  <c r="H516" i="1" s="1"/>
  <c r="G517" i="1"/>
  <c r="H517" i="1" s="1"/>
  <c r="G518" i="1"/>
  <c r="H518" i="1" s="1"/>
  <c r="G519" i="1"/>
  <c r="H519" i="1" s="1"/>
  <c r="G520" i="1"/>
  <c r="H520" i="1" s="1"/>
  <c r="G521" i="1"/>
  <c r="H521" i="1" s="1"/>
  <c r="G522" i="1"/>
  <c r="H522" i="1" s="1"/>
  <c r="G523" i="1"/>
  <c r="H523" i="1" s="1"/>
  <c r="G524" i="1"/>
  <c r="F524" i="1" s="1"/>
  <c r="G525" i="1"/>
  <c r="H525" i="1" s="1"/>
  <c r="G526" i="1"/>
  <c r="H526" i="1" s="1"/>
  <c r="G527" i="1"/>
  <c r="H527" i="1" s="1"/>
  <c r="G528" i="1"/>
  <c r="H528" i="1" s="1"/>
  <c r="G529" i="1"/>
  <c r="H529" i="1" s="1"/>
  <c r="G530" i="1"/>
  <c r="H530" i="1" s="1"/>
  <c r="G531" i="1"/>
  <c r="H531" i="1" s="1"/>
  <c r="G532" i="1"/>
  <c r="F532" i="1" s="1"/>
  <c r="G533" i="1"/>
  <c r="H533" i="1" s="1"/>
  <c r="G534" i="1"/>
  <c r="H534" i="1" s="1"/>
  <c r="G535" i="1"/>
  <c r="H535" i="1" s="1"/>
  <c r="G536" i="1"/>
  <c r="H536" i="1" s="1"/>
  <c r="G537" i="1"/>
  <c r="H537" i="1" s="1"/>
  <c r="G538" i="1"/>
  <c r="H538" i="1" s="1"/>
  <c r="G539" i="1"/>
  <c r="G540" i="1"/>
  <c r="G541" i="1"/>
  <c r="G542" i="1"/>
  <c r="H542" i="1" s="1"/>
  <c r="G543" i="1"/>
  <c r="H543" i="1" s="1"/>
  <c r="G544" i="1"/>
  <c r="H544" i="1" s="1"/>
  <c r="G545" i="1"/>
  <c r="H545" i="1" s="1"/>
  <c r="G546" i="1"/>
  <c r="H546" i="1" s="1"/>
  <c r="G547" i="1"/>
  <c r="H547" i="1" s="1"/>
  <c r="G548" i="1"/>
  <c r="G549" i="1"/>
  <c r="G550" i="1"/>
  <c r="H550" i="1" s="1"/>
  <c r="G551" i="1"/>
  <c r="H551" i="1" s="1"/>
  <c r="G552" i="1"/>
  <c r="H552" i="1" s="1"/>
  <c r="G553" i="1"/>
  <c r="H553" i="1" s="1"/>
  <c r="G554" i="1"/>
  <c r="H554" i="1" s="1"/>
  <c r="G555" i="1"/>
  <c r="H555" i="1" s="1"/>
  <c r="G556" i="1"/>
  <c r="F556" i="1" s="1"/>
  <c r="G557" i="1"/>
  <c r="H557" i="1" s="1"/>
  <c r="G558" i="1"/>
  <c r="G559" i="1"/>
  <c r="G560" i="1"/>
  <c r="H560" i="1" s="1"/>
  <c r="G561" i="1"/>
  <c r="H561" i="1" s="1"/>
  <c r="G562" i="1"/>
  <c r="G563" i="1"/>
  <c r="G564" i="1"/>
  <c r="F564" i="1" s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H652" i="1" s="1"/>
  <c r="G653" i="1"/>
  <c r="G654" i="1"/>
  <c r="H654" i="1" s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H689" i="1" s="1"/>
  <c r="G690" i="1"/>
  <c r="H690" i="1" s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F716" i="1" s="1"/>
  <c r="G717" i="1"/>
  <c r="G718" i="1"/>
  <c r="G719" i="1"/>
  <c r="G720" i="1"/>
  <c r="G721" i="1"/>
  <c r="G722" i="1"/>
  <c r="G723" i="1"/>
  <c r="H723" i="1" s="1"/>
  <c r="G724" i="1"/>
  <c r="H724" i="1" s="1"/>
  <c r="G725" i="1"/>
  <c r="H725" i="1" s="1"/>
  <c r="G726" i="1"/>
  <c r="H726" i="1" s="1"/>
  <c r="G727" i="1"/>
  <c r="H727" i="1" s="1"/>
  <c r="G728" i="1"/>
  <c r="H728" i="1" s="1"/>
  <c r="G729" i="1"/>
  <c r="H729" i="1" s="1"/>
  <c r="G730" i="1"/>
  <c r="H730" i="1" s="1"/>
  <c r="G731" i="1"/>
  <c r="H731" i="1" s="1"/>
  <c r="G732" i="1"/>
  <c r="F732" i="1" s="1"/>
  <c r="G733" i="1"/>
  <c r="H733" i="1" s="1"/>
  <c r="G734" i="1"/>
  <c r="H734" i="1" s="1"/>
  <c r="G735" i="1"/>
  <c r="H735" i="1" s="1"/>
  <c r="G736" i="1"/>
  <c r="H736" i="1" s="1"/>
  <c r="G737" i="1"/>
  <c r="G738" i="1"/>
  <c r="H738" i="1" s="1"/>
  <c r="G739" i="1"/>
  <c r="H739" i="1" s="1"/>
  <c r="G740" i="1"/>
  <c r="H740" i="1" s="1"/>
  <c r="G741" i="1"/>
  <c r="H741" i="1" s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F756" i="1" s="1"/>
  <c r="G757" i="1"/>
  <c r="H757" i="1" s="1"/>
  <c r="G758" i="1"/>
  <c r="H758" i="1" s="1"/>
  <c r="G759" i="1"/>
  <c r="H759" i="1" s="1"/>
  <c r="G760" i="1"/>
  <c r="H760" i="1" s="1"/>
  <c r="G761" i="1"/>
  <c r="H761" i="1" s="1"/>
  <c r="G762" i="1"/>
  <c r="H762" i="1" s="1"/>
  <c r="G763" i="1"/>
  <c r="H763" i="1" s="1"/>
  <c r="G764" i="1"/>
  <c r="F764" i="1" s="1"/>
  <c r="G765" i="1"/>
  <c r="H765" i="1" s="1"/>
  <c r="G766" i="1"/>
  <c r="H766" i="1" s="1"/>
  <c r="G767" i="1"/>
  <c r="H767" i="1" s="1"/>
  <c r="G768" i="1"/>
  <c r="H768" i="1" s="1"/>
  <c r="G769" i="1"/>
  <c r="H769" i="1" s="1"/>
  <c r="G770" i="1"/>
  <c r="H770" i="1" s="1"/>
  <c r="G771" i="1"/>
  <c r="H771" i="1" s="1"/>
  <c r="G772" i="1"/>
  <c r="H772" i="1" s="1"/>
  <c r="G773" i="1"/>
  <c r="H773" i="1" s="1"/>
  <c r="G774" i="1"/>
  <c r="H774" i="1" s="1"/>
  <c r="G775" i="1"/>
  <c r="H775" i="1" s="1"/>
  <c r="G776" i="1"/>
  <c r="H776" i="1" s="1"/>
  <c r="G777" i="1"/>
  <c r="H777" i="1" s="1"/>
  <c r="G778" i="1"/>
  <c r="H778" i="1" s="1"/>
  <c r="G779" i="1"/>
  <c r="H779" i="1" s="1"/>
  <c r="G780" i="1"/>
  <c r="F780" i="1" s="1"/>
  <c r="G781" i="1"/>
  <c r="H781" i="1" s="1"/>
  <c r="G782" i="1"/>
  <c r="H675" i="1" l="1"/>
  <c r="I675" i="1" s="1"/>
  <c r="H644" i="1"/>
  <c r="I644" i="1" s="1"/>
  <c r="H580" i="1"/>
  <c r="I580" i="1" s="1"/>
  <c r="H698" i="1"/>
  <c r="I698" i="1" s="1"/>
  <c r="H666" i="1"/>
  <c r="I666" i="1" s="1"/>
  <c r="H635" i="1"/>
  <c r="I635" i="1" s="1"/>
  <c r="H587" i="1"/>
  <c r="I587" i="1" s="1"/>
  <c r="H681" i="1"/>
  <c r="I681" i="1" s="1"/>
  <c r="H634" i="1"/>
  <c r="I634" i="1" s="1"/>
  <c r="H602" i="1"/>
  <c r="I602" i="1" s="1"/>
  <c r="H570" i="1"/>
  <c r="I570" i="1" s="1"/>
  <c r="H712" i="1"/>
  <c r="I712" i="1" s="1"/>
  <c r="H664" i="1"/>
  <c r="I664" i="1" s="1"/>
  <c r="H649" i="1"/>
  <c r="I649" i="1" s="1"/>
  <c r="H601" i="1"/>
  <c r="I601" i="1" s="1"/>
  <c r="H695" i="1"/>
  <c r="I695" i="1" s="1"/>
  <c r="H663" i="1"/>
  <c r="I663" i="1" s="1"/>
  <c r="H632" i="1"/>
  <c r="I632" i="1" s="1"/>
  <c r="H600" i="1"/>
  <c r="I600" i="1" s="1"/>
  <c r="H584" i="1"/>
  <c r="I584" i="1" s="1"/>
  <c r="H472" i="1"/>
  <c r="I472" i="1" s="1"/>
  <c r="H678" i="1"/>
  <c r="I678" i="1" s="1"/>
  <c r="H662" i="1"/>
  <c r="I662" i="1" s="1"/>
  <c r="H615" i="1"/>
  <c r="I615" i="1" s="1"/>
  <c r="H599" i="1"/>
  <c r="I599" i="1" s="1"/>
  <c r="H583" i="1"/>
  <c r="I583" i="1" s="1"/>
  <c r="H709" i="1"/>
  <c r="I709" i="1" s="1"/>
  <c r="H693" i="1"/>
  <c r="I693" i="1" s="1"/>
  <c r="H661" i="1"/>
  <c r="I661" i="1" s="1"/>
  <c r="H646" i="1"/>
  <c r="I646" i="1" s="1"/>
  <c r="H614" i="1"/>
  <c r="I614" i="1" s="1"/>
  <c r="H598" i="1"/>
  <c r="I598" i="1" s="1"/>
  <c r="H582" i="1"/>
  <c r="I582" i="1" s="1"/>
  <c r="H708" i="1"/>
  <c r="I708" i="1" s="1"/>
  <c r="F692" i="1"/>
  <c r="F676" i="1"/>
  <c r="F660" i="1"/>
  <c r="H645" i="1"/>
  <c r="I645" i="1" s="1"/>
  <c r="H629" i="1"/>
  <c r="I629" i="1" s="1"/>
  <c r="H613" i="1"/>
  <c r="I613" i="1" s="1"/>
  <c r="H597" i="1"/>
  <c r="I597" i="1" s="1"/>
  <c r="H581" i="1"/>
  <c r="I581" i="1" s="1"/>
  <c r="H565" i="1"/>
  <c r="I565" i="1" s="1"/>
  <c r="H549" i="1"/>
  <c r="I549" i="1" s="1"/>
  <c r="H485" i="1"/>
  <c r="I485" i="1" s="1"/>
  <c r="H469" i="1"/>
  <c r="I469" i="1" s="1"/>
  <c r="H453" i="1"/>
  <c r="I453" i="1" s="1"/>
  <c r="H437" i="1"/>
  <c r="I437" i="1" s="1"/>
  <c r="H389" i="1"/>
  <c r="I389" i="1" s="1"/>
  <c r="H373" i="1"/>
  <c r="I373" i="1" s="1"/>
  <c r="H357" i="1"/>
  <c r="I357" i="1" s="1"/>
  <c r="H341" i="1"/>
  <c r="I341" i="1" s="1"/>
  <c r="H325" i="1"/>
  <c r="I325" i="1" s="1"/>
  <c r="H277" i="1"/>
  <c r="I277" i="1" s="1"/>
  <c r="H261" i="1"/>
  <c r="I261" i="1" s="1"/>
  <c r="H245" i="1"/>
  <c r="I245" i="1" s="1"/>
  <c r="H213" i="1"/>
  <c r="I213" i="1" s="1"/>
  <c r="H197" i="1"/>
  <c r="I197" i="1" s="1"/>
  <c r="H165" i="1"/>
  <c r="I165" i="1" s="1"/>
  <c r="H149" i="1"/>
  <c r="I149" i="1" s="1"/>
  <c r="H133" i="1"/>
  <c r="I133" i="1" s="1"/>
  <c r="F548" i="1"/>
  <c r="H260" i="1"/>
  <c r="I260" i="1" s="1"/>
  <c r="H754" i="1"/>
  <c r="I754" i="1" s="1"/>
  <c r="H579" i="1"/>
  <c r="I579" i="1" s="1"/>
  <c r="H467" i="1"/>
  <c r="I467" i="1" s="1"/>
  <c r="H435" i="1"/>
  <c r="I435" i="1" s="1"/>
  <c r="H419" i="1"/>
  <c r="I419" i="1" s="1"/>
  <c r="H403" i="1"/>
  <c r="I403" i="1" s="1"/>
  <c r="H387" i="1"/>
  <c r="I387" i="1" s="1"/>
  <c r="H371" i="1"/>
  <c r="I371" i="1" s="1"/>
  <c r="H355" i="1"/>
  <c r="I355" i="1" s="1"/>
  <c r="H339" i="1"/>
  <c r="I339" i="1" s="1"/>
  <c r="H323" i="1"/>
  <c r="I323" i="1" s="1"/>
  <c r="H291" i="1"/>
  <c r="I291" i="1" s="1"/>
  <c r="H275" i="1"/>
  <c r="I275" i="1" s="1"/>
  <c r="H227" i="1"/>
  <c r="I227" i="1" s="1"/>
  <c r="H211" i="1"/>
  <c r="I211" i="1" s="1"/>
  <c r="H195" i="1"/>
  <c r="I195" i="1" s="1"/>
  <c r="H179" i="1"/>
  <c r="I179" i="1" s="1"/>
  <c r="H163" i="1"/>
  <c r="I163" i="1" s="1"/>
  <c r="H147" i="1"/>
  <c r="I147" i="1" s="1"/>
  <c r="H131" i="1"/>
  <c r="I131" i="1" s="1"/>
  <c r="F308" i="1"/>
  <c r="F164" i="1"/>
  <c r="H643" i="1"/>
  <c r="I643" i="1" s="1"/>
  <c r="H482" i="1"/>
  <c r="I482" i="1" s="1"/>
  <c r="H466" i="1"/>
  <c r="I466" i="1" s="1"/>
  <c r="H450" i="1"/>
  <c r="I450" i="1" s="1"/>
  <c r="H434" i="1"/>
  <c r="I434" i="1" s="1"/>
  <c r="H418" i="1"/>
  <c r="I418" i="1" s="1"/>
  <c r="H402" i="1"/>
  <c r="I402" i="1" s="1"/>
  <c r="H386" i="1"/>
  <c r="I386" i="1" s="1"/>
  <c r="H370" i="1"/>
  <c r="I370" i="1" s="1"/>
  <c r="H354" i="1"/>
  <c r="I354" i="1" s="1"/>
  <c r="H338" i="1"/>
  <c r="I338" i="1" s="1"/>
  <c r="H322" i="1"/>
  <c r="I322" i="1" s="1"/>
  <c r="H306" i="1"/>
  <c r="I306" i="1" s="1"/>
  <c r="H290" i="1"/>
  <c r="I290" i="1" s="1"/>
  <c r="H274" i="1"/>
  <c r="I274" i="1" s="1"/>
  <c r="H258" i="1"/>
  <c r="I258" i="1" s="1"/>
  <c r="H226" i="1"/>
  <c r="I226" i="1" s="1"/>
  <c r="H210" i="1"/>
  <c r="I210" i="1" s="1"/>
  <c r="H194" i="1"/>
  <c r="I194" i="1" s="1"/>
  <c r="H178" i="1"/>
  <c r="I178" i="1" s="1"/>
  <c r="H162" i="1"/>
  <c r="I162" i="1" s="1"/>
  <c r="H146" i="1"/>
  <c r="I146" i="1" s="1"/>
  <c r="H130" i="1"/>
  <c r="I130" i="1" s="1"/>
  <c r="H707" i="1"/>
  <c r="I707" i="1" s="1"/>
  <c r="H627" i="1"/>
  <c r="I627" i="1" s="1"/>
  <c r="H642" i="1"/>
  <c r="I642" i="1" s="1"/>
  <c r="H720" i="1"/>
  <c r="I720" i="1" s="1"/>
  <c r="H465" i="1"/>
  <c r="I465" i="1" s="1"/>
  <c r="H449" i="1"/>
  <c r="I449" i="1" s="1"/>
  <c r="H433" i="1"/>
  <c r="I433" i="1" s="1"/>
  <c r="H417" i="1"/>
  <c r="I417" i="1" s="1"/>
  <c r="H401" i="1"/>
  <c r="I401" i="1" s="1"/>
  <c r="H385" i="1"/>
  <c r="I385" i="1" s="1"/>
  <c r="H369" i="1"/>
  <c r="I369" i="1" s="1"/>
  <c r="H353" i="1"/>
  <c r="I353" i="1" s="1"/>
  <c r="H337" i="1"/>
  <c r="I337" i="1" s="1"/>
  <c r="H321" i="1"/>
  <c r="I321" i="1" s="1"/>
  <c r="H289" i="1"/>
  <c r="I289" i="1" s="1"/>
  <c r="H273" i="1"/>
  <c r="I273" i="1" s="1"/>
  <c r="H257" i="1"/>
  <c r="I257" i="1" s="1"/>
  <c r="H225" i="1"/>
  <c r="I225" i="1" s="1"/>
  <c r="H193" i="1"/>
  <c r="I193" i="1" s="1"/>
  <c r="H177" i="1"/>
  <c r="I177" i="1" s="1"/>
  <c r="H161" i="1"/>
  <c r="I161" i="1" s="1"/>
  <c r="H145" i="1"/>
  <c r="I145" i="1" s="1"/>
  <c r="H129" i="1"/>
  <c r="I129" i="1" s="1"/>
  <c r="H691" i="1"/>
  <c r="I691" i="1" s="1"/>
  <c r="H404" i="1"/>
  <c r="I404" i="1" s="1"/>
  <c r="F180" i="1"/>
  <c r="H593" i="1"/>
  <c r="I593" i="1" s="1"/>
  <c r="H719" i="1"/>
  <c r="I719" i="1" s="1"/>
  <c r="H655" i="1"/>
  <c r="I655" i="1" s="1"/>
  <c r="H400" i="1"/>
  <c r="I400" i="1" s="1"/>
  <c r="H336" i="1"/>
  <c r="I336" i="1" s="1"/>
  <c r="H304" i="1"/>
  <c r="I304" i="1" s="1"/>
  <c r="H288" i="1"/>
  <c r="I288" i="1" s="1"/>
  <c r="H272" i="1"/>
  <c r="I272" i="1" s="1"/>
  <c r="H240" i="1"/>
  <c r="I240" i="1" s="1"/>
  <c r="H192" i="1"/>
  <c r="I192" i="1" s="1"/>
  <c r="H176" i="1"/>
  <c r="I176" i="1" s="1"/>
  <c r="H160" i="1"/>
  <c r="I160" i="1" s="1"/>
  <c r="H144" i="1"/>
  <c r="I144" i="1" s="1"/>
  <c r="H128" i="1"/>
  <c r="I128" i="1" s="1"/>
  <c r="H452" i="1"/>
  <c r="I452" i="1" s="1"/>
  <c r="H372" i="1"/>
  <c r="I372" i="1" s="1"/>
  <c r="H356" i="1"/>
  <c r="I356" i="1" s="1"/>
  <c r="H276" i="1"/>
  <c r="I276" i="1" s="1"/>
  <c r="F132" i="1"/>
  <c r="H706" i="1"/>
  <c r="I706" i="1" s="1"/>
  <c r="H674" i="1"/>
  <c r="I674" i="1" s="1"/>
  <c r="H737" i="1"/>
  <c r="I737" i="1" s="1"/>
  <c r="H626" i="1"/>
  <c r="I626" i="1" s="1"/>
  <c r="H594" i="1"/>
  <c r="I594" i="1" s="1"/>
  <c r="H562" i="1"/>
  <c r="I562" i="1" s="1"/>
  <c r="H752" i="1"/>
  <c r="I752" i="1" s="1"/>
  <c r="H688" i="1"/>
  <c r="I688" i="1" s="1"/>
  <c r="H656" i="1"/>
  <c r="I656" i="1" s="1"/>
  <c r="H625" i="1"/>
  <c r="I625" i="1" s="1"/>
  <c r="H609" i="1"/>
  <c r="I609" i="1" s="1"/>
  <c r="H577" i="1"/>
  <c r="I577" i="1" s="1"/>
  <c r="H751" i="1"/>
  <c r="I751" i="1" s="1"/>
  <c r="H703" i="1"/>
  <c r="I703" i="1" s="1"/>
  <c r="H687" i="1"/>
  <c r="I687" i="1" s="1"/>
  <c r="H671" i="1"/>
  <c r="I671" i="1" s="1"/>
  <c r="H640" i="1"/>
  <c r="I640" i="1" s="1"/>
  <c r="H624" i="1"/>
  <c r="I624" i="1" s="1"/>
  <c r="H608" i="1"/>
  <c r="I608" i="1" s="1"/>
  <c r="H592" i="1"/>
  <c r="I592" i="1" s="1"/>
  <c r="H576" i="1"/>
  <c r="I576" i="1" s="1"/>
  <c r="H464" i="1"/>
  <c r="I464" i="1" s="1"/>
  <c r="H448" i="1"/>
  <c r="I448" i="1" s="1"/>
  <c r="H384" i="1"/>
  <c r="I384" i="1" s="1"/>
  <c r="H368" i="1"/>
  <c r="I368" i="1" s="1"/>
  <c r="H750" i="1"/>
  <c r="I750" i="1" s="1"/>
  <c r="H718" i="1"/>
  <c r="I718" i="1" s="1"/>
  <c r="H702" i="1"/>
  <c r="I702" i="1" s="1"/>
  <c r="H686" i="1"/>
  <c r="I686" i="1" s="1"/>
  <c r="H670" i="1"/>
  <c r="I670" i="1" s="1"/>
  <c r="H639" i="1"/>
  <c r="I639" i="1" s="1"/>
  <c r="H623" i="1"/>
  <c r="I623" i="1" s="1"/>
  <c r="H607" i="1"/>
  <c r="I607" i="1" s="1"/>
  <c r="H591" i="1"/>
  <c r="I591" i="1" s="1"/>
  <c r="H575" i="1"/>
  <c r="I575" i="1" s="1"/>
  <c r="H559" i="1"/>
  <c r="I559" i="1" s="1"/>
  <c r="H479" i="1"/>
  <c r="I479" i="1" s="1"/>
  <c r="H463" i="1"/>
  <c r="I463" i="1" s="1"/>
  <c r="H447" i="1"/>
  <c r="I447" i="1" s="1"/>
  <c r="H431" i="1"/>
  <c r="I431" i="1" s="1"/>
  <c r="H399" i="1"/>
  <c r="I399" i="1" s="1"/>
  <c r="H383" i="1"/>
  <c r="I383" i="1" s="1"/>
  <c r="H367" i="1"/>
  <c r="I367" i="1" s="1"/>
  <c r="H351" i="1"/>
  <c r="I351" i="1" s="1"/>
  <c r="H335" i="1"/>
  <c r="I335" i="1" s="1"/>
  <c r="H319" i="1"/>
  <c r="I319" i="1" s="1"/>
  <c r="H303" i="1"/>
  <c r="I303" i="1" s="1"/>
  <c r="H287" i="1"/>
  <c r="I287" i="1" s="1"/>
  <c r="H271" i="1"/>
  <c r="I271" i="1" s="1"/>
  <c r="H239" i="1"/>
  <c r="I239" i="1" s="1"/>
  <c r="H191" i="1"/>
  <c r="I191" i="1" s="1"/>
  <c r="H159" i="1"/>
  <c r="I159" i="1" s="1"/>
  <c r="H143" i="1"/>
  <c r="I143" i="1" s="1"/>
  <c r="H127" i="1"/>
  <c r="I127" i="1" s="1"/>
  <c r="F292" i="1"/>
  <c r="H212" i="1"/>
  <c r="I212" i="1" s="1"/>
  <c r="H611" i="1"/>
  <c r="I611" i="1" s="1"/>
  <c r="H705" i="1"/>
  <c r="I705" i="1" s="1"/>
  <c r="H641" i="1"/>
  <c r="I641" i="1" s="1"/>
  <c r="H749" i="1"/>
  <c r="I749" i="1" s="1"/>
  <c r="H685" i="1"/>
  <c r="I685" i="1" s="1"/>
  <c r="H638" i="1"/>
  <c r="I638" i="1" s="1"/>
  <c r="H622" i="1"/>
  <c r="I622" i="1" s="1"/>
  <c r="H606" i="1"/>
  <c r="I606" i="1" s="1"/>
  <c r="H590" i="1"/>
  <c r="I590" i="1" s="1"/>
  <c r="H574" i="1"/>
  <c r="I574" i="1" s="1"/>
  <c r="H558" i="1"/>
  <c r="I558" i="1" s="1"/>
  <c r="H494" i="1"/>
  <c r="I494" i="1" s="1"/>
  <c r="H478" i="1"/>
  <c r="I478" i="1" s="1"/>
  <c r="H446" i="1"/>
  <c r="I446" i="1" s="1"/>
  <c r="H430" i="1"/>
  <c r="I430" i="1" s="1"/>
  <c r="H398" i="1"/>
  <c r="I398" i="1" s="1"/>
  <c r="H382" i="1"/>
  <c r="I382" i="1" s="1"/>
  <c r="H366" i="1"/>
  <c r="I366" i="1" s="1"/>
  <c r="H350" i="1"/>
  <c r="I350" i="1" s="1"/>
  <c r="H334" i="1"/>
  <c r="I334" i="1" s="1"/>
  <c r="H318" i="1"/>
  <c r="I318" i="1" s="1"/>
  <c r="H302" i="1"/>
  <c r="I302" i="1" s="1"/>
  <c r="H286" i="1"/>
  <c r="I286" i="1" s="1"/>
  <c r="H270" i="1"/>
  <c r="I270" i="1" s="1"/>
  <c r="H222" i="1"/>
  <c r="I222" i="1" s="1"/>
  <c r="H206" i="1"/>
  <c r="I206" i="1" s="1"/>
  <c r="H190" i="1"/>
  <c r="I190" i="1" s="1"/>
  <c r="H174" i="1"/>
  <c r="I174" i="1" s="1"/>
  <c r="H158" i="1"/>
  <c r="I158" i="1" s="1"/>
  <c r="H142" i="1"/>
  <c r="I142" i="1" s="1"/>
  <c r="H126" i="1"/>
  <c r="I126" i="1" s="1"/>
  <c r="H596" i="1"/>
  <c r="I596" i="1" s="1"/>
  <c r="H324" i="1"/>
  <c r="I324" i="1" s="1"/>
  <c r="H196" i="1"/>
  <c r="I196" i="1" s="1"/>
  <c r="H753" i="1"/>
  <c r="I753" i="1" s="1"/>
  <c r="H673" i="1"/>
  <c r="I673" i="1" s="1"/>
  <c r="H578" i="1"/>
  <c r="I578" i="1" s="1"/>
  <c r="H701" i="1"/>
  <c r="I701" i="1" s="1"/>
  <c r="H653" i="1"/>
  <c r="I653" i="1" s="1"/>
  <c r="F684" i="1"/>
  <c r="H637" i="1"/>
  <c r="I637" i="1" s="1"/>
  <c r="H573" i="1"/>
  <c r="I573" i="1" s="1"/>
  <c r="H493" i="1"/>
  <c r="I493" i="1" s="1"/>
  <c r="H477" i="1"/>
  <c r="I477" i="1" s="1"/>
  <c r="H461" i="1"/>
  <c r="I461" i="1" s="1"/>
  <c r="H445" i="1"/>
  <c r="I445" i="1" s="1"/>
  <c r="H429" i="1"/>
  <c r="I429" i="1" s="1"/>
  <c r="H397" i="1"/>
  <c r="I397" i="1" s="1"/>
  <c r="H381" i="1"/>
  <c r="I381" i="1" s="1"/>
  <c r="H365" i="1"/>
  <c r="I365" i="1" s="1"/>
  <c r="H349" i="1"/>
  <c r="I349" i="1" s="1"/>
  <c r="H333" i="1"/>
  <c r="I333" i="1" s="1"/>
  <c r="H317" i="1"/>
  <c r="I317" i="1" s="1"/>
  <c r="H301" i="1"/>
  <c r="I301" i="1" s="1"/>
  <c r="H285" i="1"/>
  <c r="I285" i="1" s="1"/>
  <c r="H269" i="1"/>
  <c r="I269" i="1" s="1"/>
  <c r="H237" i="1"/>
  <c r="I237" i="1" s="1"/>
  <c r="H205" i="1"/>
  <c r="I205" i="1" s="1"/>
  <c r="H173" i="1"/>
  <c r="I173" i="1" s="1"/>
  <c r="H157" i="1"/>
  <c r="I157" i="1" s="1"/>
  <c r="H141" i="1"/>
  <c r="I141" i="1" s="1"/>
  <c r="H125" i="1"/>
  <c r="I125" i="1" s="1"/>
  <c r="H659" i="1"/>
  <c r="I659" i="1" s="1"/>
  <c r="H468" i="1"/>
  <c r="I468" i="1" s="1"/>
  <c r="H388" i="1"/>
  <c r="I388" i="1" s="1"/>
  <c r="H340" i="1"/>
  <c r="I340" i="1" s="1"/>
  <c r="F148" i="1"/>
  <c r="H722" i="1"/>
  <c r="I722" i="1" s="1"/>
  <c r="H658" i="1"/>
  <c r="I658" i="1" s="1"/>
  <c r="H595" i="1"/>
  <c r="I595" i="1" s="1"/>
  <c r="H563" i="1"/>
  <c r="I563" i="1" s="1"/>
  <c r="H721" i="1"/>
  <c r="I721" i="1" s="1"/>
  <c r="H657" i="1"/>
  <c r="I657" i="1" s="1"/>
  <c r="H610" i="1"/>
  <c r="I610" i="1" s="1"/>
  <c r="H704" i="1"/>
  <c r="I704" i="1" s="1"/>
  <c r="H672" i="1"/>
  <c r="I672" i="1" s="1"/>
  <c r="H717" i="1"/>
  <c r="I717" i="1" s="1"/>
  <c r="H669" i="1"/>
  <c r="I669" i="1" s="1"/>
  <c r="F748" i="1"/>
  <c r="F700" i="1"/>
  <c r="F668" i="1"/>
  <c r="H621" i="1"/>
  <c r="I621" i="1" s="1"/>
  <c r="H605" i="1"/>
  <c r="I605" i="1" s="1"/>
  <c r="H589" i="1"/>
  <c r="I589" i="1" s="1"/>
  <c r="H541" i="1"/>
  <c r="I541" i="1" s="1"/>
  <c r="H747" i="1"/>
  <c r="I747" i="1" s="1"/>
  <c r="H715" i="1"/>
  <c r="I715" i="1" s="1"/>
  <c r="H699" i="1"/>
  <c r="I699" i="1" s="1"/>
  <c r="H683" i="1"/>
  <c r="I683" i="1" s="1"/>
  <c r="H667" i="1"/>
  <c r="I667" i="1" s="1"/>
  <c r="F652" i="1"/>
  <c r="I652" i="1"/>
  <c r="F636" i="1"/>
  <c r="F620" i="1"/>
  <c r="F604" i="1"/>
  <c r="F588" i="1"/>
  <c r="F572" i="1"/>
  <c r="F540" i="1"/>
  <c r="F492" i="1"/>
  <c r="F460" i="1"/>
  <c r="F444" i="1"/>
  <c r="H380" i="1"/>
  <c r="I380" i="1" s="1"/>
  <c r="F364" i="1"/>
  <c r="F348" i="1"/>
  <c r="F332" i="1"/>
  <c r="F284" i="1"/>
  <c r="F268" i="1"/>
  <c r="H252" i="1"/>
  <c r="I252" i="1" s="1"/>
  <c r="F236" i="1"/>
  <c r="F220" i="1"/>
  <c r="F204" i="1"/>
  <c r="F172" i="1"/>
  <c r="F156" i="1"/>
  <c r="F140" i="1"/>
  <c r="H124" i="1"/>
  <c r="I124" i="1" s="1"/>
  <c r="H612" i="1"/>
  <c r="I612" i="1" s="1"/>
  <c r="H619" i="1"/>
  <c r="I619" i="1" s="1"/>
  <c r="H571" i="1"/>
  <c r="I571" i="1" s="1"/>
  <c r="H539" i="1"/>
  <c r="I539" i="1" s="1"/>
  <c r="H459" i="1"/>
  <c r="I459" i="1" s="1"/>
  <c r="H443" i="1"/>
  <c r="I443" i="1" s="1"/>
  <c r="H427" i="1"/>
  <c r="I427" i="1" s="1"/>
  <c r="H411" i="1"/>
  <c r="I411" i="1" s="1"/>
  <c r="H395" i="1"/>
  <c r="I395" i="1" s="1"/>
  <c r="H379" i="1"/>
  <c r="I379" i="1" s="1"/>
  <c r="H363" i="1"/>
  <c r="I363" i="1" s="1"/>
  <c r="H347" i="1"/>
  <c r="I347" i="1" s="1"/>
  <c r="H331" i="1"/>
  <c r="I331" i="1" s="1"/>
  <c r="H315" i="1"/>
  <c r="I315" i="1" s="1"/>
  <c r="H283" i="1"/>
  <c r="I283" i="1" s="1"/>
  <c r="H267" i="1"/>
  <c r="I267" i="1" s="1"/>
  <c r="H235" i="1"/>
  <c r="I235" i="1" s="1"/>
  <c r="H203" i="1"/>
  <c r="I203" i="1" s="1"/>
  <c r="H171" i="1"/>
  <c r="I171" i="1" s="1"/>
  <c r="H155" i="1"/>
  <c r="I155" i="1" s="1"/>
  <c r="H139" i="1"/>
  <c r="I139" i="1" s="1"/>
  <c r="H123" i="1"/>
  <c r="I123" i="1" s="1"/>
  <c r="H618" i="1"/>
  <c r="I618" i="1" s="1"/>
  <c r="H474" i="1"/>
  <c r="I474" i="1" s="1"/>
  <c r="H458" i="1"/>
  <c r="I458" i="1" s="1"/>
  <c r="H426" i="1"/>
  <c r="I426" i="1" s="1"/>
  <c r="H410" i="1"/>
  <c r="I410" i="1" s="1"/>
  <c r="H394" i="1"/>
  <c r="I394" i="1" s="1"/>
  <c r="H378" i="1"/>
  <c r="I378" i="1" s="1"/>
  <c r="H362" i="1"/>
  <c r="I362" i="1" s="1"/>
  <c r="H346" i="1"/>
  <c r="I346" i="1" s="1"/>
  <c r="H330" i="1"/>
  <c r="I330" i="1" s="1"/>
  <c r="H314" i="1"/>
  <c r="I314" i="1" s="1"/>
  <c r="H282" i="1"/>
  <c r="I282" i="1" s="1"/>
  <c r="H266" i="1"/>
  <c r="I266" i="1" s="1"/>
  <c r="H234" i="1"/>
  <c r="I234" i="1" s="1"/>
  <c r="H218" i="1"/>
  <c r="I218" i="1" s="1"/>
  <c r="H202" i="1"/>
  <c r="I202" i="1" s="1"/>
  <c r="H186" i="1"/>
  <c r="I186" i="1" s="1"/>
  <c r="H170" i="1"/>
  <c r="I170" i="1" s="1"/>
  <c r="H154" i="1"/>
  <c r="I154" i="1" s="1"/>
  <c r="H138" i="1"/>
  <c r="I138" i="1" s="1"/>
  <c r="H122" i="1"/>
  <c r="I122" i="1" s="1"/>
  <c r="H603" i="1"/>
  <c r="I603" i="1" s="1"/>
  <c r="H650" i="1"/>
  <c r="I650" i="1" s="1"/>
  <c r="H744" i="1"/>
  <c r="I744" i="1" s="1"/>
  <c r="H489" i="1"/>
  <c r="I489" i="1" s="1"/>
  <c r="H473" i="1"/>
  <c r="I473" i="1" s="1"/>
  <c r="H457" i="1"/>
  <c r="I457" i="1" s="1"/>
  <c r="H441" i="1"/>
  <c r="I441" i="1" s="1"/>
  <c r="H425" i="1"/>
  <c r="I425" i="1" s="1"/>
  <c r="H377" i="1"/>
  <c r="I377" i="1" s="1"/>
  <c r="H361" i="1"/>
  <c r="I361" i="1" s="1"/>
  <c r="H345" i="1"/>
  <c r="I345" i="1" s="1"/>
  <c r="H329" i="1"/>
  <c r="I329" i="1" s="1"/>
  <c r="H313" i="1"/>
  <c r="I313" i="1" s="1"/>
  <c r="H281" i="1"/>
  <c r="I281" i="1" s="1"/>
  <c r="H265" i="1"/>
  <c r="I265" i="1" s="1"/>
  <c r="H233" i="1"/>
  <c r="I233" i="1" s="1"/>
  <c r="H217" i="1"/>
  <c r="I217" i="1" s="1"/>
  <c r="H169" i="1"/>
  <c r="I169" i="1" s="1"/>
  <c r="H153" i="1"/>
  <c r="I153" i="1" s="1"/>
  <c r="H137" i="1"/>
  <c r="I137" i="1" s="1"/>
  <c r="H121" i="1"/>
  <c r="I121" i="1" s="1"/>
  <c r="H746" i="1"/>
  <c r="I746" i="1" s="1"/>
  <c r="H651" i="1"/>
  <c r="I651" i="1" s="1"/>
  <c r="H713" i="1"/>
  <c r="I713" i="1" s="1"/>
  <c r="H680" i="1"/>
  <c r="I680" i="1" s="1"/>
  <c r="H711" i="1"/>
  <c r="I711" i="1" s="1"/>
  <c r="H488" i="1"/>
  <c r="I488" i="1" s="1"/>
  <c r="H456" i="1"/>
  <c r="I456" i="1" s="1"/>
  <c r="H440" i="1"/>
  <c r="I440" i="1" s="1"/>
  <c r="H376" i="1"/>
  <c r="I376" i="1" s="1"/>
  <c r="H360" i="1"/>
  <c r="I360" i="1" s="1"/>
  <c r="H344" i="1"/>
  <c r="I344" i="1" s="1"/>
  <c r="H328" i="1"/>
  <c r="I328" i="1" s="1"/>
  <c r="H296" i="1"/>
  <c r="I296" i="1" s="1"/>
  <c r="H280" i="1"/>
  <c r="I280" i="1" s="1"/>
  <c r="H264" i="1"/>
  <c r="I264" i="1" s="1"/>
  <c r="H200" i="1"/>
  <c r="I200" i="1" s="1"/>
  <c r="H168" i="1"/>
  <c r="I168" i="1" s="1"/>
  <c r="H152" i="1"/>
  <c r="I152" i="1" s="1"/>
  <c r="H136" i="1"/>
  <c r="I136" i="1" s="1"/>
  <c r="H120" i="1"/>
  <c r="I120" i="1" s="1"/>
  <c r="H682" i="1"/>
  <c r="I682" i="1" s="1"/>
  <c r="H697" i="1"/>
  <c r="I697" i="1" s="1"/>
  <c r="H696" i="1"/>
  <c r="I696" i="1" s="1"/>
  <c r="H617" i="1"/>
  <c r="I617" i="1" s="1"/>
  <c r="H569" i="1"/>
  <c r="I569" i="1" s="1"/>
  <c r="H648" i="1"/>
  <c r="I648" i="1" s="1"/>
  <c r="H694" i="1"/>
  <c r="I694" i="1" s="1"/>
  <c r="H631" i="1"/>
  <c r="I631" i="1" s="1"/>
  <c r="H487" i="1"/>
  <c r="I487" i="1" s="1"/>
  <c r="H471" i="1"/>
  <c r="I471" i="1" s="1"/>
  <c r="H455" i="1"/>
  <c r="I455" i="1" s="1"/>
  <c r="H439" i="1"/>
  <c r="I439" i="1" s="1"/>
  <c r="H423" i="1"/>
  <c r="I423" i="1" s="1"/>
  <c r="H391" i="1"/>
  <c r="I391" i="1" s="1"/>
  <c r="H375" i="1"/>
  <c r="I375" i="1" s="1"/>
  <c r="H359" i="1"/>
  <c r="I359" i="1" s="1"/>
  <c r="H343" i="1"/>
  <c r="I343" i="1" s="1"/>
  <c r="H327" i="1"/>
  <c r="I327" i="1" s="1"/>
  <c r="H295" i="1"/>
  <c r="I295" i="1" s="1"/>
  <c r="H279" i="1"/>
  <c r="I279" i="1" s="1"/>
  <c r="H263" i="1"/>
  <c r="I263" i="1" s="1"/>
  <c r="H247" i="1"/>
  <c r="I247" i="1" s="1"/>
  <c r="H199" i="1"/>
  <c r="I199" i="1" s="1"/>
  <c r="H167" i="1"/>
  <c r="I167" i="1" s="1"/>
  <c r="H151" i="1"/>
  <c r="I151" i="1" s="1"/>
  <c r="H135" i="1"/>
  <c r="I135" i="1" s="1"/>
  <c r="F628" i="1"/>
  <c r="H714" i="1"/>
  <c r="I714" i="1" s="1"/>
  <c r="H745" i="1"/>
  <c r="I745" i="1" s="1"/>
  <c r="H665" i="1"/>
  <c r="I665" i="1" s="1"/>
  <c r="H586" i="1"/>
  <c r="I586" i="1" s="1"/>
  <c r="H633" i="1"/>
  <c r="I633" i="1" s="1"/>
  <c r="H585" i="1"/>
  <c r="I585" i="1" s="1"/>
  <c r="H743" i="1"/>
  <c r="I743" i="1" s="1"/>
  <c r="H679" i="1"/>
  <c r="I679" i="1" s="1"/>
  <c r="H616" i="1"/>
  <c r="I616" i="1" s="1"/>
  <c r="H568" i="1"/>
  <c r="I568" i="1" s="1"/>
  <c r="H710" i="1"/>
  <c r="I710" i="1" s="1"/>
  <c r="H647" i="1"/>
  <c r="I647" i="1" s="1"/>
  <c r="H567" i="1"/>
  <c r="I567" i="1" s="1"/>
  <c r="H677" i="1"/>
  <c r="I677" i="1" s="1"/>
  <c r="H630" i="1"/>
  <c r="I630" i="1" s="1"/>
  <c r="H566" i="1"/>
  <c r="I566" i="1" s="1"/>
  <c r="H486" i="1"/>
  <c r="I486" i="1" s="1"/>
  <c r="H470" i="1"/>
  <c r="I470" i="1" s="1"/>
  <c r="H454" i="1"/>
  <c r="I454" i="1" s="1"/>
  <c r="H438" i="1"/>
  <c r="I438" i="1" s="1"/>
  <c r="H422" i="1"/>
  <c r="I422" i="1" s="1"/>
  <c r="H390" i="1"/>
  <c r="I390" i="1" s="1"/>
  <c r="H374" i="1"/>
  <c r="I374" i="1" s="1"/>
  <c r="H358" i="1"/>
  <c r="I358" i="1" s="1"/>
  <c r="H342" i="1"/>
  <c r="I342" i="1" s="1"/>
  <c r="H326" i="1"/>
  <c r="I326" i="1" s="1"/>
  <c r="H310" i="1"/>
  <c r="I310" i="1" s="1"/>
  <c r="H294" i="1"/>
  <c r="I294" i="1" s="1"/>
  <c r="H278" i="1"/>
  <c r="I278" i="1" s="1"/>
  <c r="H262" i="1"/>
  <c r="I262" i="1" s="1"/>
  <c r="H246" i="1"/>
  <c r="I246" i="1" s="1"/>
  <c r="H230" i="1"/>
  <c r="I230" i="1" s="1"/>
  <c r="H198" i="1"/>
  <c r="I198" i="1" s="1"/>
  <c r="H166" i="1"/>
  <c r="I166" i="1" s="1"/>
  <c r="H150" i="1"/>
  <c r="I150" i="1" s="1"/>
  <c r="H134" i="1"/>
  <c r="I134" i="1" s="1"/>
  <c r="F436" i="1"/>
  <c r="I436" i="1"/>
  <c r="H406" i="1"/>
  <c r="I406" i="1"/>
  <c r="H755" i="1"/>
  <c r="I755" i="1"/>
  <c r="H309" i="1"/>
  <c r="I309" i="1"/>
  <c r="H481" i="1"/>
  <c r="I481" i="1"/>
  <c r="H305" i="1"/>
  <c r="I305" i="1"/>
  <c r="H209" i="1"/>
  <c r="I209" i="1"/>
  <c r="H432" i="1"/>
  <c r="I432" i="1"/>
  <c r="H416" i="1"/>
  <c r="I416" i="1"/>
  <c r="H208" i="1"/>
  <c r="I208" i="1"/>
  <c r="H223" i="1"/>
  <c r="I223" i="1"/>
  <c r="H207" i="1"/>
  <c r="I207" i="1"/>
  <c r="H259" i="1"/>
  <c r="I259" i="1"/>
  <c r="F420" i="1"/>
  <c r="I420" i="1"/>
  <c r="H540" i="1"/>
  <c r="I540" i="1" s="1"/>
  <c r="H221" i="1"/>
  <c r="I221" i="1"/>
  <c r="F476" i="1"/>
  <c r="I476" i="1"/>
  <c r="F428" i="1"/>
  <c r="I428" i="1"/>
  <c r="F396" i="1"/>
  <c r="I396" i="1"/>
  <c r="F316" i="1"/>
  <c r="I316" i="1"/>
  <c r="H307" i="1"/>
  <c r="I307" i="1"/>
  <c r="H782" i="1"/>
  <c r="I782" i="1"/>
  <c r="H475" i="1"/>
  <c r="I475" i="1"/>
  <c r="H299" i="1"/>
  <c r="I299" i="1"/>
  <c r="H187" i="1"/>
  <c r="I187" i="1"/>
  <c r="H185" i="1"/>
  <c r="I185" i="1"/>
  <c r="H248" i="1"/>
  <c r="I248" i="1"/>
  <c r="H184" i="1"/>
  <c r="I184" i="1"/>
  <c r="H451" i="1"/>
  <c r="I451" i="1"/>
  <c r="H424" i="1"/>
  <c r="I424" i="1"/>
  <c r="H408" i="1"/>
  <c r="I408" i="1"/>
  <c r="H407" i="1"/>
  <c r="I407" i="1"/>
  <c r="H183" i="1"/>
  <c r="I183" i="1"/>
  <c r="H742" i="1"/>
  <c r="I742" i="1"/>
  <c r="H214" i="1"/>
  <c r="I214" i="1"/>
  <c r="H182" i="1"/>
  <c r="I182" i="1"/>
  <c r="H532" i="1"/>
  <c r="H780" i="1"/>
  <c r="H692" i="1"/>
  <c r="I692" i="1" s="1"/>
  <c r="H164" i="1"/>
  <c r="I164" i="1" s="1"/>
  <c r="H476" i="1"/>
  <c r="H588" i="1"/>
  <c r="I588" i="1" s="1"/>
  <c r="H332" i="1"/>
  <c r="I332" i="1" s="1"/>
  <c r="H156" i="1"/>
  <c r="I156" i="1" s="1"/>
  <c r="H180" i="1"/>
  <c r="I180" i="1" s="1"/>
  <c r="H188" i="1"/>
  <c r="H204" i="1"/>
  <c r="I204" i="1" s="1"/>
  <c r="H284" i="1"/>
  <c r="I284" i="1" s="1"/>
  <c r="H292" i="1"/>
  <c r="I292" i="1" s="1"/>
  <c r="H396" i="1"/>
  <c r="H420" i="1"/>
  <c r="H428" i="1"/>
  <c r="H412" i="1"/>
  <c r="H460" i="1"/>
  <c r="I460" i="1" s="1"/>
  <c r="H500" i="1"/>
  <c r="H548" i="1"/>
  <c r="I548" i="1" s="1"/>
  <c r="H556" i="1"/>
  <c r="H636" i="1"/>
  <c r="I636" i="1" s="1"/>
  <c r="H572" i="1"/>
  <c r="I572" i="1" s="1"/>
  <c r="H564" i="1"/>
  <c r="H684" i="1"/>
  <c r="I684" i="1" s="1"/>
  <c r="H716" i="1"/>
  <c r="H756" i="1"/>
  <c r="H220" i="1"/>
  <c r="I220" i="1" s="1"/>
  <c r="H132" i="1"/>
  <c r="I132" i="1" s="1"/>
  <c r="H668" i="1"/>
  <c r="I668" i="1" s="1"/>
  <c r="H444" i="1"/>
  <c r="I444" i="1" s="1"/>
  <c r="H308" i="1"/>
  <c r="I308" i="1" s="1"/>
  <c r="H172" i="1"/>
  <c r="I172" i="1" s="1"/>
  <c r="H140" i="1"/>
  <c r="I140" i="1" s="1"/>
  <c r="H676" i="1"/>
  <c r="I676" i="1" s="1"/>
  <c r="H316" i="1"/>
  <c r="H764" i="1"/>
  <c r="H660" i="1"/>
  <c r="I660" i="1" s="1"/>
  <c r="H436" i="1"/>
  <c r="H300" i="1"/>
  <c r="H700" i="1"/>
  <c r="I700" i="1" s="1"/>
  <c r="H628" i="1"/>
  <c r="I628" i="1" s="1"/>
  <c r="H524" i="1"/>
  <c r="H268" i="1"/>
  <c r="I268" i="1" s="1"/>
  <c r="H748" i="1"/>
  <c r="I748" i="1" s="1"/>
  <c r="H620" i="1"/>
  <c r="I620" i="1" s="1"/>
  <c r="H492" i="1"/>
  <c r="I492" i="1" s="1"/>
  <c r="H364" i="1"/>
  <c r="I364" i="1" s="1"/>
  <c r="H236" i="1"/>
  <c r="I236" i="1" s="1"/>
  <c r="F124" i="1"/>
  <c r="F773" i="1"/>
  <c r="F757" i="1"/>
  <c r="F741" i="1"/>
  <c r="F725" i="1"/>
  <c r="F709" i="1"/>
  <c r="F693" i="1"/>
  <c r="F677" i="1"/>
  <c r="F661" i="1"/>
  <c r="F645" i="1"/>
  <c r="F629" i="1"/>
  <c r="F613" i="1"/>
  <c r="F597" i="1"/>
  <c r="F581" i="1"/>
  <c r="F565" i="1"/>
  <c r="F549" i="1"/>
  <c r="F533" i="1"/>
  <c r="F517" i="1"/>
  <c r="F501" i="1"/>
  <c r="F485" i="1"/>
  <c r="F469" i="1"/>
  <c r="F453" i="1"/>
  <c r="F437" i="1"/>
  <c r="F405" i="1"/>
  <c r="F389" i="1"/>
  <c r="F373" i="1"/>
  <c r="F357" i="1"/>
  <c r="F341" i="1"/>
  <c r="F325" i="1"/>
  <c r="F309" i="1"/>
  <c r="F293" i="1"/>
  <c r="F277" i="1"/>
  <c r="F261" i="1"/>
  <c r="F245" i="1"/>
  <c r="F229" i="1"/>
  <c r="F213" i="1"/>
  <c r="F197" i="1"/>
  <c r="F171" i="1"/>
  <c r="F155" i="1"/>
  <c r="F139" i="1"/>
  <c r="F123" i="1"/>
  <c r="F772" i="1"/>
  <c r="F740" i="1"/>
  <c r="F724" i="1"/>
  <c r="F708" i="1"/>
  <c r="F644" i="1"/>
  <c r="F612" i="1"/>
  <c r="F596" i="1"/>
  <c r="F580" i="1"/>
  <c r="F516" i="1"/>
  <c r="F468" i="1"/>
  <c r="F452" i="1"/>
  <c r="F404" i="1"/>
  <c r="F388" i="1"/>
  <c r="F372" i="1"/>
  <c r="F356" i="1"/>
  <c r="F340" i="1"/>
  <c r="F324" i="1"/>
  <c r="F276" i="1"/>
  <c r="F260" i="1"/>
  <c r="F244" i="1"/>
  <c r="F228" i="1"/>
  <c r="F212" i="1"/>
  <c r="F196" i="1"/>
  <c r="H732" i="1"/>
  <c r="H604" i="1"/>
  <c r="I604" i="1" s="1"/>
  <c r="H348" i="1"/>
  <c r="I348" i="1" s="1"/>
  <c r="F170" i="1"/>
  <c r="F154" i="1"/>
  <c r="F138" i="1"/>
  <c r="F122" i="1"/>
  <c r="F771" i="1"/>
  <c r="F755" i="1"/>
  <c r="F739" i="1"/>
  <c r="F723" i="1"/>
  <c r="F707" i="1"/>
  <c r="F691" i="1"/>
  <c r="F675" i="1"/>
  <c r="F659" i="1"/>
  <c r="F643" i="1"/>
  <c r="F627" i="1"/>
  <c r="F611" i="1"/>
  <c r="F595" i="1"/>
  <c r="F579" i="1"/>
  <c r="F563" i="1"/>
  <c r="F547" i="1"/>
  <c r="F531" i="1"/>
  <c r="F515" i="1"/>
  <c r="F499" i="1"/>
  <c r="F483" i="1"/>
  <c r="F467" i="1"/>
  <c r="F451" i="1"/>
  <c r="F435" i="1"/>
  <c r="F419" i="1"/>
  <c r="F403" i="1"/>
  <c r="F387" i="1"/>
  <c r="F371" i="1"/>
  <c r="F355" i="1"/>
  <c r="F339" i="1"/>
  <c r="F323" i="1"/>
  <c r="F307" i="1"/>
  <c r="F291" i="1"/>
  <c r="F275" i="1"/>
  <c r="F259" i="1"/>
  <c r="F243" i="1"/>
  <c r="F227" i="1"/>
  <c r="F211" i="1"/>
  <c r="F195" i="1"/>
  <c r="H148" i="1"/>
  <c r="I148" i="1" s="1"/>
  <c r="F169" i="1"/>
  <c r="F153" i="1"/>
  <c r="F137" i="1"/>
  <c r="F121" i="1"/>
  <c r="F770" i="1"/>
  <c r="F754" i="1"/>
  <c r="F738" i="1"/>
  <c r="F722" i="1"/>
  <c r="F706" i="1"/>
  <c r="F690" i="1"/>
  <c r="F674" i="1"/>
  <c r="F658" i="1"/>
  <c r="F642" i="1"/>
  <c r="F626" i="1"/>
  <c r="F610" i="1"/>
  <c r="F594" i="1"/>
  <c r="F578" i="1"/>
  <c r="F562" i="1"/>
  <c r="F546" i="1"/>
  <c r="F530" i="1"/>
  <c r="F514" i="1"/>
  <c r="F498" i="1"/>
  <c r="F482" i="1"/>
  <c r="F466" i="1"/>
  <c r="F450" i="1"/>
  <c r="F434" i="1"/>
  <c r="F418" i="1"/>
  <c r="F402" i="1"/>
  <c r="F386" i="1"/>
  <c r="F370" i="1"/>
  <c r="F354" i="1"/>
  <c r="F338" i="1"/>
  <c r="F322" i="1"/>
  <c r="F306" i="1"/>
  <c r="F290" i="1"/>
  <c r="F274" i="1"/>
  <c r="F258" i="1"/>
  <c r="F242" i="1"/>
  <c r="F226" i="1"/>
  <c r="F210" i="1"/>
  <c r="F194" i="1"/>
  <c r="F168" i="1"/>
  <c r="F152" i="1"/>
  <c r="F136" i="1"/>
  <c r="F120" i="1"/>
  <c r="F769" i="1"/>
  <c r="F753" i="1"/>
  <c r="F737" i="1"/>
  <c r="F721" i="1"/>
  <c r="F705" i="1"/>
  <c r="F673" i="1"/>
  <c r="F657" i="1"/>
  <c r="F641" i="1"/>
  <c r="F625" i="1"/>
  <c r="F609" i="1"/>
  <c r="F593" i="1"/>
  <c r="F577" i="1"/>
  <c r="F561" i="1"/>
  <c r="F545" i="1"/>
  <c r="F529" i="1"/>
  <c r="F513" i="1"/>
  <c r="F497" i="1"/>
  <c r="F481" i="1"/>
  <c r="F465" i="1"/>
  <c r="F449" i="1"/>
  <c r="F433" i="1"/>
  <c r="F417" i="1"/>
  <c r="F401" i="1"/>
  <c r="F385" i="1"/>
  <c r="F369" i="1"/>
  <c r="F353" i="1"/>
  <c r="F337" i="1"/>
  <c r="F321" i="1"/>
  <c r="F305" i="1"/>
  <c r="F289" i="1"/>
  <c r="F273" i="1"/>
  <c r="F257" i="1"/>
  <c r="F241" i="1"/>
  <c r="F225" i="1"/>
  <c r="F209" i="1"/>
  <c r="F193" i="1"/>
  <c r="F167" i="1"/>
  <c r="F151" i="1"/>
  <c r="F135" i="1"/>
  <c r="F768" i="1"/>
  <c r="F752" i="1"/>
  <c r="F736" i="1"/>
  <c r="F720" i="1"/>
  <c r="F704" i="1"/>
  <c r="F688" i="1"/>
  <c r="F672" i="1"/>
  <c r="F656" i="1"/>
  <c r="F640" i="1"/>
  <c r="F624" i="1"/>
  <c r="F608" i="1"/>
  <c r="F592" i="1"/>
  <c r="F576" i="1"/>
  <c r="F560" i="1"/>
  <c r="F544" i="1"/>
  <c r="F528" i="1"/>
  <c r="F512" i="1"/>
  <c r="F496" i="1"/>
  <c r="F480" i="1"/>
  <c r="F464" i="1"/>
  <c r="F448" i="1"/>
  <c r="F432" i="1"/>
  <c r="F416" i="1"/>
  <c r="F400" i="1"/>
  <c r="F384" i="1"/>
  <c r="F368" i="1"/>
  <c r="F352" i="1"/>
  <c r="F336" i="1"/>
  <c r="F320" i="1"/>
  <c r="F304" i="1"/>
  <c r="F288" i="1"/>
  <c r="F272" i="1"/>
  <c r="F256" i="1"/>
  <c r="F240" i="1"/>
  <c r="F224" i="1"/>
  <c r="F208" i="1"/>
  <c r="F192" i="1"/>
  <c r="F166" i="1"/>
  <c r="F150" i="1"/>
  <c r="F134" i="1"/>
  <c r="F767" i="1"/>
  <c r="F751" i="1"/>
  <c r="F735" i="1"/>
  <c r="F719" i="1"/>
  <c r="F703" i="1"/>
  <c r="F687" i="1"/>
  <c r="F671" i="1"/>
  <c r="F655" i="1"/>
  <c r="F639" i="1"/>
  <c r="F623" i="1"/>
  <c r="F607" i="1"/>
  <c r="F591" i="1"/>
  <c r="F575" i="1"/>
  <c r="F559" i="1"/>
  <c r="F543" i="1"/>
  <c r="F527" i="1"/>
  <c r="F511" i="1"/>
  <c r="F495" i="1"/>
  <c r="F479" i="1"/>
  <c r="F463" i="1"/>
  <c r="F447" i="1"/>
  <c r="F431" i="1"/>
  <c r="F415" i="1"/>
  <c r="F399" i="1"/>
  <c r="F383" i="1"/>
  <c r="F367" i="1"/>
  <c r="F351" i="1"/>
  <c r="F335" i="1"/>
  <c r="F319" i="1"/>
  <c r="F303" i="1"/>
  <c r="F287" i="1"/>
  <c r="F271" i="1"/>
  <c r="F255" i="1"/>
  <c r="F239" i="1"/>
  <c r="F223" i="1"/>
  <c r="F207" i="1"/>
  <c r="F191" i="1"/>
  <c r="F181" i="1"/>
  <c r="F165" i="1"/>
  <c r="F149" i="1"/>
  <c r="F133" i="1"/>
  <c r="F782" i="1"/>
  <c r="F766" i="1"/>
  <c r="F750" i="1"/>
  <c r="F734" i="1"/>
  <c r="F718" i="1"/>
  <c r="F702" i="1"/>
  <c r="F686" i="1"/>
  <c r="F670" i="1"/>
  <c r="F654" i="1"/>
  <c r="F638" i="1"/>
  <c r="F622" i="1"/>
  <c r="F606" i="1"/>
  <c r="F590" i="1"/>
  <c r="F574" i="1"/>
  <c r="F558" i="1"/>
  <c r="F542" i="1"/>
  <c r="F526" i="1"/>
  <c r="F510" i="1"/>
  <c r="F494" i="1"/>
  <c r="F478" i="1"/>
  <c r="F462" i="1"/>
  <c r="F446" i="1"/>
  <c r="F430" i="1"/>
  <c r="F414" i="1"/>
  <c r="F398" i="1"/>
  <c r="F382" i="1"/>
  <c r="F366" i="1"/>
  <c r="F350" i="1"/>
  <c r="F334" i="1"/>
  <c r="F318" i="1"/>
  <c r="F302" i="1"/>
  <c r="F286" i="1"/>
  <c r="F270" i="1"/>
  <c r="F254" i="1"/>
  <c r="F238" i="1"/>
  <c r="F222" i="1"/>
  <c r="F206" i="1"/>
  <c r="F190" i="1"/>
  <c r="F781" i="1"/>
  <c r="F765" i="1"/>
  <c r="F749" i="1"/>
  <c r="F733" i="1"/>
  <c r="F717" i="1"/>
  <c r="F701" i="1"/>
  <c r="F685" i="1"/>
  <c r="F669" i="1"/>
  <c r="F653" i="1"/>
  <c r="F637" i="1"/>
  <c r="F621" i="1"/>
  <c r="F605" i="1"/>
  <c r="F589" i="1"/>
  <c r="F573" i="1"/>
  <c r="F557" i="1"/>
  <c r="F541" i="1"/>
  <c r="F525" i="1"/>
  <c r="F509" i="1"/>
  <c r="F493" i="1"/>
  <c r="F477" i="1"/>
  <c r="F461" i="1"/>
  <c r="F445" i="1"/>
  <c r="F429" i="1"/>
  <c r="F413" i="1"/>
  <c r="F397" i="1"/>
  <c r="F381" i="1"/>
  <c r="F365" i="1"/>
  <c r="F349" i="1"/>
  <c r="F333" i="1"/>
  <c r="F317" i="1"/>
  <c r="F301" i="1"/>
  <c r="F285" i="1"/>
  <c r="F269" i="1"/>
  <c r="F253" i="1"/>
  <c r="F237" i="1"/>
  <c r="F221" i="1"/>
  <c r="F205" i="1"/>
  <c r="F189" i="1"/>
  <c r="F179" i="1"/>
  <c r="F163" i="1"/>
  <c r="F147" i="1"/>
  <c r="F131" i="1"/>
  <c r="F508" i="1"/>
  <c r="F380" i="1"/>
  <c r="F252" i="1"/>
  <c r="F178" i="1"/>
  <c r="F162" i="1"/>
  <c r="F146" i="1"/>
  <c r="F130" i="1"/>
  <c r="F779" i="1"/>
  <c r="F763" i="1"/>
  <c r="F747" i="1"/>
  <c r="F731" i="1"/>
  <c r="F715" i="1"/>
  <c r="F699" i="1"/>
  <c r="F683" i="1"/>
  <c r="F667" i="1"/>
  <c r="F651" i="1"/>
  <c r="F635" i="1"/>
  <c r="F619" i="1"/>
  <c r="F603" i="1"/>
  <c r="F587" i="1"/>
  <c r="F571" i="1"/>
  <c r="F555" i="1"/>
  <c r="F539" i="1"/>
  <c r="F523" i="1"/>
  <c r="F507" i="1"/>
  <c r="F491" i="1"/>
  <c r="F475" i="1"/>
  <c r="F459" i="1"/>
  <c r="F443" i="1"/>
  <c r="F427" i="1"/>
  <c r="F411" i="1"/>
  <c r="F395" i="1"/>
  <c r="F379" i="1"/>
  <c r="F363" i="1"/>
  <c r="F347" i="1"/>
  <c r="F331" i="1"/>
  <c r="F315" i="1"/>
  <c r="F299" i="1"/>
  <c r="F283" i="1"/>
  <c r="F267" i="1"/>
  <c r="F251" i="1"/>
  <c r="F235" i="1"/>
  <c r="F219" i="1"/>
  <c r="F203" i="1"/>
  <c r="F187" i="1"/>
  <c r="F177" i="1"/>
  <c r="F161" i="1"/>
  <c r="F145" i="1"/>
  <c r="F129" i="1"/>
  <c r="F778" i="1"/>
  <c r="F762" i="1"/>
  <c r="F746" i="1"/>
  <c r="F730" i="1"/>
  <c r="F714" i="1"/>
  <c r="F698" i="1"/>
  <c r="F682" i="1"/>
  <c r="F666" i="1"/>
  <c r="F650" i="1"/>
  <c r="F634" i="1"/>
  <c r="F618" i="1"/>
  <c r="F602" i="1"/>
  <c r="F586" i="1"/>
  <c r="F570" i="1"/>
  <c r="F554" i="1"/>
  <c r="F538" i="1"/>
  <c r="F522" i="1"/>
  <c r="F506" i="1"/>
  <c r="F474" i="1"/>
  <c r="F458" i="1"/>
  <c r="F442" i="1"/>
  <c r="F426" i="1"/>
  <c r="F410" i="1"/>
  <c r="F394" i="1"/>
  <c r="F378" i="1"/>
  <c r="F362" i="1"/>
  <c r="F346" i="1"/>
  <c r="F330" i="1"/>
  <c r="F314" i="1"/>
  <c r="F298" i="1"/>
  <c r="F282" i="1"/>
  <c r="F266" i="1"/>
  <c r="F250" i="1"/>
  <c r="F234" i="1"/>
  <c r="F218" i="1"/>
  <c r="F202" i="1"/>
  <c r="F186" i="1"/>
  <c r="F176" i="1"/>
  <c r="F160" i="1"/>
  <c r="F144" i="1"/>
  <c r="F128" i="1"/>
  <c r="F777" i="1"/>
  <c r="F761" i="1"/>
  <c r="F745" i="1"/>
  <c r="F729" i="1"/>
  <c r="F713" i="1"/>
  <c r="F697" i="1"/>
  <c r="F681" i="1"/>
  <c r="F665" i="1"/>
  <c r="F649" i="1"/>
  <c r="F633" i="1"/>
  <c r="F617" i="1"/>
  <c r="F601" i="1"/>
  <c r="F585" i="1"/>
  <c r="F569" i="1"/>
  <c r="F553" i="1"/>
  <c r="F537" i="1"/>
  <c r="F521" i="1"/>
  <c r="F505" i="1"/>
  <c r="F489" i="1"/>
  <c r="F473" i="1"/>
  <c r="F457" i="1"/>
  <c r="F441" i="1"/>
  <c r="F425" i="1"/>
  <c r="F409" i="1"/>
  <c r="F377" i="1"/>
  <c r="F361" i="1"/>
  <c r="F345" i="1"/>
  <c r="F329" i="1"/>
  <c r="F313" i="1"/>
  <c r="F297" i="1"/>
  <c r="F281" i="1"/>
  <c r="F265" i="1"/>
  <c r="F249" i="1"/>
  <c r="F233" i="1"/>
  <c r="F217" i="1"/>
  <c r="F201" i="1"/>
  <c r="F185" i="1"/>
  <c r="F175" i="1"/>
  <c r="F159" i="1"/>
  <c r="F143" i="1"/>
  <c r="F127" i="1"/>
  <c r="F776" i="1"/>
  <c r="F760" i="1"/>
  <c r="F744" i="1"/>
  <c r="F728" i="1"/>
  <c r="F712" i="1"/>
  <c r="F696" i="1"/>
  <c r="F680" i="1"/>
  <c r="F664" i="1"/>
  <c r="F648" i="1"/>
  <c r="F632" i="1"/>
  <c r="F616" i="1"/>
  <c r="F600" i="1"/>
  <c r="F584" i="1"/>
  <c r="F568" i="1"/>
  <c r="F552" i="1"/>
  <c r="F536" i="1"/>
  <c r="F520" i="1"/>
  <c r="F504" i="1"/>
  <c r="F488" i="1"/>
  <c r="F472" i="1"/>
  <c r="F456" i="1"/>
  <c r="F440" i="1"/>
  <c r="F424" i="1"/>
  <c r="F408" i="1"/>
  <c r="F392" i="1"/>
  <c r="F376" i="1"/>
  <c r="F360" i="1"/>
  <c r="F344" i="1"/>
  <c r="F328" i="1"/>
  <c r="F312" i="1"/>
  <c r="F296" i="1"/>
  <c r="F280" i="1"/>
  <c r="F264" i="1"/>
  <c r="F248" i="1"/>
  <c r="F232" i="1"/>
  <c r="F216" i="1"/>
  <c r="F200" i="1"/>
  <c r="F184" i="1"/>
  <c r="F174" i="1"/>
  <c r="F158" i="1"/>
  <c r="F142" i="1"/>
  <c r="F126" i="1"/>
  <c r="F775" i="1"/>
  <c r="F759" i="1"/>
  <c r="F743" i="1"/>
  <c r="F727" i="1"/>
  <c r="F711" i="1"/>
  <c r="F695" i="1"/>
  <c r="F679" i="1"/>
  <c r="F663" i="1"/>
  <c r="F647" i="1"/>
  <c r="F631" i="1"/>
  <c r="F615" i="1"/>
  <c r="F599" i="1"/>
  <c r="F583" i="1"/>
  <c r="F567" i="1"/>
  <c r="F551" i="1"/>
  <c r="F535" i="1"/>
  <c r="F519" i="1"/>
  <c r="F503" i="1"/>
  <c r="F487" i="1"/>
  <c r="F471" i="1"/>
  <c r="F455" i="1"/>
  <c r="F439" i="1"/>
  <c r="F423" i="1"/>
  <c r="F407" i="1"/>
  <c r="F391" i="1"/>
  <c r="F375" i="1"/>
  <c r="F359" i="1"/>
  <c r="F343" i="1"/>
  <c r="F327" i="1"/>
  <c r="F311" i="1"/>
  <c r="F295" i="1"/>
  <c r="F279" i="1"/>
  <c r="F263" i="1"/>
  <c r="F247" i="1"/>
  <c r="F231" i="1"/>
  <c r="F215" i="1"/>
  <c r="F199" i="1"/>
  <c r="F183" i="1"/>
  <c r="F173" i="1"/>
  <c r="F157" i="1"/>
  <c r="F141" i="1"/>
  <c r="F125" i="1"/>
  <c r="F774" i="1"/>
  <c r="F758" i="1"/>
  <c r="F742" i="1"/>
  <c r="F726" i="1"/>
  <c r="F710" i="1"/>
  <c r="F694" i="1"/>
  <c r="F678" i="1"/>
  <c r="F662" i="1"/>
  <c r="F646" i="1"/>
  <c r="F630" i="1"/>
  <c r="F614" i="1"/>
  <c r="F598" i="1"/>
  <c r="F582" i="1"/>
  <c r="F566" i="1"/>
  <c r="F550" i="1"/>
  <c r="F534" i="1"/>
  <c r="F518" i="1"/>
  <c r="F502" i="1"/>
  <c r="F486" i="1"/>
  <c r="F470" i="1"/>
  <c r="F454" i="1"/>
  <c r="F438" i="1"/>
  <c r="F422" i="1"/>
  <c r="F406" i="1"/>
  <c r="F390" i="1"/>
  <c r="F374" i="1"/>
  <c r="F358" i="1"/>
  <c r="F342" i="1"/>
  <c r="F326" i="1"/>
  <c r="F310" i="1"/>
  <c r="F294" i="1"/>
  <c r="F278" i="1"/>
  <c r="F262" i="1"/>
  <c r="F246" i="1"/>
  <c r="F230" i="1"/>
  <c r="F214" i="1"/>
  <c r="F198" i="1"/>
  <c r="F182" i="1"/>
</calcChain>
</file>

<file path=xl/sharedStrings.xml><?xml version="1.0" encoding="utf-8"?>
<sst xmlns="http://schemas.openxmlformats.org/spreadsheetml/2006/main" count="2329" uniqueCount="1627">
  <si>
    <t>Poznámka</t>
  </si>
  <si>
    <t xml:space="preserve">Pojistná
 zásoba </t>
  </si>
  <si>
    <t>Závěrový hák sestavený</t>
  </si>
  <si>
    <t>Závěrový hák sestavený II.</t>
  </si>
  <si>
    <t xml:space="preserve">Závěrový hák sestavený </t>
  </si>
  <si>
    <t>Závěrový hák sestavený I. pravý</t>
  </si>
  <si>
    <t>Závěrový hák sestavený I. levý</t>
  </si>
  <si>
    <t>Závěrový hák sestavený II. pravý</t>
  </si>
  <si>
    <t>Závěrový hák sestavený II. levý</t>
  </si>
  <si>
    <t>Závěrový hák sestavený II. pravý (vým.)</t>
  </si>
  <si>
    <t>Závěrový hák sestavený II. levý (vým.)</t>
  </si>
  <si>
    <t>Závěrový hák vnější sestavený pravý</t>
  </si>
  <si>
    <t>Závěrový hák vnější sestavený levý</t>
  </si>
  <si>
    <t>Závěrový hák vnitřní sestavený pravý</t>
  </si>
  <si>
    <t>Závěrový hák vnitřní sestavený levý</t>
  </si>
  <si>
    <t>Závěrový hák PHS sestavený pravý</t>
  </si>
  <si>
    <t>Závěrový hák PHS sestavený levý</t>
  </si>
  <si>
    <t>Závěrový hák vnitřní sestavený pravý II</t>
  </si>
  <si>
    <t>Závěrový hák vnitřní sestavený levý II</t>
  </si>
  <si>
    <t>Závěrový hák PHS sestavený pravý II.</t>
  </si>
  <si>
    <t>Závěrový hák PHS sestavený levý II.</t>
  </si>
  <si>
    <t>Závěrový hák vnější sestavený pravý II.</t>
  </si>
  <si>
    <t>Závěrový hák vnější sestavený levý II.</t>
  </si>
  <si>
    <t>Závěrový hák vnitřní sestavený pravý III.</t>
  </si>
  <si>
    <t>Závěrový hák vnitřní sestavený levý III.</t>
  </si>
  <si>
    <t>Závěrový hák PHS sestavený</t>
  </si>
  <si>
    <t>Závěrový hák PHS zúžený sestavený</t>
  </si>
  <si>
    <t>Závěrový hák PHS zúžený sestavený II</t>
  </si>
  <si>
    <t>Závěrový hák PHS I. sestavený</t>
  </si>
  <si>
    <t>Závěrový hák PHS II. sestavený</t>
  </si>
  <si>
    <t>Závěrový hák PHS III. sestavený</t>
  </si>
  <si>
    <t>Závěrový hák sestavený II.-V. pravý</t>
  </si>
  <si>
    <t>Závěrový hák sestavený II.-V. levý</t>
  </si>
  <si>
    <t>Závěrový hák sestavený VI. pravý</t>
  </si>
  <si>
    <t>Závěrový hák sestavený VI. levý</t>
  </si>
  <si>
    <t>Omezovač rozevření jazyka</t>
  </si>
  <si>
    <t>Závěrový hák sestavený I. (PHS)</t>
  </si>
  <si>
    <t>Závěrový hák sestavený II. (PHS)</t>
  </si>
  <si>
    <t>Závěrový hák sestavený III. (PHS)</t>
  </si>
  <si>
    <t>Závěrový hák  úplný</t>
  </si>
  <si>
    <t>Závěsný třmen úplný</t>
  </si>
  <si>
    <t>Podložka jazykové stěžejky</t>
  </si>
  <si>
    <t>Pojistný plech</t>
  </si>
  <si>
    <t>Jazyková stěžejka</t>
  </si>
  <si>
    <t>Excentrický čep</t>
  </si>
  <si>
    <t>Stěžejkový svorník úplný</t>
  </si>
  <si>
    <t>Stěžejkový svorník</t>
  </si>
  <si>
    <t>Kryt háku</t>
  </si>
  <si>
    <t>Třmen krytu</t>
  </si>
  <si>
    <t>Závěrový hák úplný I.</t>
  </si>
  <si>
    <t>Pevný třmen úplný II.</t>
  </si>
  <si>
    <t>Pojistný plech I.</t>
  </si>
  <si>
    <t>Závěrový hák  úplný II.</t>
  </si>
  <si>
    <t>Stěžejkový svorník úplný II.</t>
  </si>
  <si>
    <t>Závěrový hák úplný II.</t>
  </si>
  <si>
    <t>Závěrový hák úplný III.</t>
  </si>
  <si>
    <t>Závěrový hák úplný</t>
  </si>
  <si>
    <t>Jazyková stěžejka II.</t>
  </si>
  <si>
    <t>Stěžejkový svorník II.</t>
  </si>
  <si>
    <t>Vymezovací podložka</t>
  </si>
  <si>
    <t>Závěrový hák vnější úplný</t>
  </si>
  <si>
    <t>Závěrový hák vnitřní úplný</t>
  </si>
  <si>
    <t>Pevný třmen úplný III.</t>
  </si>
  <si>
    <t>Čep jazykové stěžejky</t>
  </si>
  <si>
    <t>Kryt vnitřního háku</t>
  </si>
  <si>
    <t>Pevný třmen úplný IV.</t>
  </si>
  <si>
    <t>Závěrový hák PHS úplný</t>
  </si>
  <si>
    <t>Podložka stěžejkového svorníku</t>
  </si>
  <si>
    <t>Závěrový hák vnitřní úplný.</t>
  </si>
  <si>
    <t>Podložka stěžejkového svorníku pravá</t>
  </si>
  <si>
    <t>Podložka stěžejkového svorníku levá</t>
  </si>
  <si>
    <t>Závěrový hák PHS úplný II.</t>
  </si>
  <si>
    <t>Stěžejkový svorník úplný III.</t>
  </si>
  <si>
    <t>Závěrový hák PHS svařenec</t>
  </si>
  <si>
    <t>Excentrický čep PHS</t>
  </si>
  <si>
    <t>Kryt háku PHS</t>
  </si>
  <si>
    <t>Závěrový hák PHS zúžený svařenec</t>
  </si>
  <si>
    <t>Jazyková stěžejka PHS zúžená úplná</t>
  </si>
  <si>
    <t>Třmen krytu háku</t>
  </si>
  <si>
    <t>Kryt háku II</t>
  </si>
  <si>
    <t>Třmen krytu háku II</t>
  </si>
  <si>
    <t>Podložka svorníků I.</t>
  </si>
  <si>
    <t>Podložka svorníků II.</t>
  </si>
  <si>
    <t>Stěžejka PHS I. úplná</t>
  </si>
  <si>
    <t>Stěžejka PHS III. úplná</t>
  </si>
  <si>
    <t>Rolna srážecí sestavená</t>
  </si>
  <si>
    <t>Excentrický čep - 4</t>
  </si>
  <si>
    <t>Excentrický čep - 2</t>
  </si>
  <si>
    <t>Závěrový hák PHS zúžený svařenec (15°)</t>
  </si>
  <si>
    <t>Závěrový hák PHS zúžený svařenec (30°)</t>
  </si>
  <si>
    <t>Svěrací čelist úplná I.</t>
  </si>
  <si>
    <t>04503D6/BZ</t>
  </si>
  <si>
    <t>Šroub hákový kovaný</t>
  </si>
  <si>
    <t>Svěrací čelist úplná II.</t>
  </si>
  <si>
    <t>Svěrací čelist PHS úplná 15-70</t>
  </si>
  <si>
    <t>Svěrací čelist PHS úplná 30-70</t>
  </si>
  <si>
    <t>Svěrací čelist sestavená</t>
  </si>
  <si>
    <t>Svěrací čelist sestavená II.</t>
  </si>
  <si>
    <t>Svěrací čelist sestavená I.</t>
  </si>
  <si>
    <t xml:space="preserve">Svěrací čelist sestavená </t>
  </si>
  <si>
    <t>Svěrací čelist sestavená IV.</t>
  </si>
  <si>
    <t>Svěrací čelist sestavená III.</t>
  </si>
  <si>
    <t>Svěrací čelist sestavená V.</t>
  </si>
  <si>
    <t>Svěrací čelist PHS sestavená</t>
  </si>
  <si>
    <t>Svěrací čelist PHS zúžená sestavená</t>
  </si>
  <si>
    <t>Svěrací čelist PHS sestavená 15-70</t>
  </si>
  <si>
    <t>Svěrací čelist PHS sestavená 30-70</t>
  </si>
  <si>
    <t>Podpěra závorovacího pravítka úplná I. sestavená</t>
  </si>
  <si>
    <t>Svěrací čelist sestavená II. (výměna)</t>
  </si>
  <si>
    <t>Svěrací čelist úplná</t>
  </si>
  <si>
    <t>Kryt svěrací čelisti</t>
  </si>
  <si>
    <t>Třmen krytu svěrací čelisti</t>
  </si>
  <si>
    <t>Hákový svorník</t>
  </si>
  <si>
    <t>Držák krytu</t>
  </si>
  <si>
    <t>Svěrací čelist úplná III.</t>
  </si>
  <si>
    <t>Kryt svěrací čelisti II.</t>
  </si>
  <si>
    <t>Třmen krytu svěrací čelisti II</t>
  </si>
  <si>
    <t>Svěrací čelist úplná IV.</t>
  </si>
  <si>
    <t>Svěrací čelist úplná V.</t>
  </si>
  <si>
    <t>Svěrací čelist PHS zúžená úplná</t>
  </si>
  <si>
    <t>Hákový svorník M20</t>
  </si>
  <si>
    <t>Závorovací tyč sestavená I.</t>
  </si>
  <si>
    <t>Závorovací tyč sestavená II.</t>
  </si>
  <si>
    <t>Závorovací tyč sestavená III.</t>
  </si>
  <si>
    <t>Závorovací tyč sestavená II</t>
  </si>
  <si>
    <t>Závorovací tyč výměny sestavená II.</t>
  </si>
  <si>
    <t>Závorovací tyč výměny sestavená III.</t>
  </si>
  <si>
    <t>Závorovací tyč výměny sestavená IV.</t>
  </si>
  <si>
    <t>Tyč pomocného závěru sestavená</t>
  </si>
  <si>
    <t>Závorovací tyč výměny sestavená</t>
  </si>
  <si>
    <t>Závorovací tyč PHS sestavená</t>
  </si>
  <si>
    <t>Závorovací tyč výměny sestavená I.</t>
  </si>
  <si>
    <t>Závorovací tyč PHS sestavená II.</t>
  </si>
  <si>
    <t>Závorovací tyč PHS úplná</t>
  </si>
  <si>
    <t>Závorovací tyč PHS úplná II.</t>
  </si>
  <si>
    <t>Závorovací tyč PHS zúžená úplná</t>
  </si>
  <si>
    <t>Závorovací tyč výměny sestavená V.</t>
  </si>
  <si>
    <t>Závorovací tyč výměny sestavená VI.</t>
  </si>
  <si>
    <t>Závorovací tyč PHS úplná III.</t>
  </si>
  <si>
    <t>Závorovací tyč úplná I.</t>
  </si>
  <si>
    <t>Závorovací tyč výměny úplná II.</t>
  </si>
  <si>
    <t>Závorovací tyč výměny úplná III.</t>
  </si>
  <si>
    <t>Závorovací tyč výměny úplná IV.</t>
  </si>
  <si>
    <t>Závorovací tyč úplná II.</t>
  </si>
  <si>
    <t>Kryt</t>
  </si>
  <si>
    <t>Vymezovací vložka</t>
  </si>
  <si>
    <t>Závorovací tyč úplná III.</t>
  </si>
  <si>
    <t>Závorovací tyč úplná II</t>
  </si>
  <si>
    <t>Unašeč úplný</t>
  </si>
  <si>
    <t>Izolační pouzdro</t>
  </si>
  <si>
    <t>Izolační vložka</t>
  </si>
  <si>
    <t>Kryt unašeče</t>
  </si>
  <si>
    <t>Závorovací tyč úplná</t>
  </si>
  <si>
    <t>Tyč pomocného závěru osazená úplná</t>
  </si>
  <si>
    <t>Tyč pomocného závěru úplná</t>
  </si>
  <si>
    <t>Dorazový šroub</t>
  </si>
  <si>
    <t>Závorovací tyč výměny úplná I.</t>
  </si>
  <si>
    <t>Výměnová spojnice</t>
  </si>
  <si>
    <t>Čep</t>
  </si>
  <si>
    <t>Izolační vložka I.</t>
  </si>
  <si>
    <t>Izolační vložka II.</t>
  </si>
  <si>
    <t>Závorovací tyč výměny úplná V.</t>
  </si>
  <si>
    <t>Výměnová spojnice II.</t>
  </si>
  <si>
    <t>Unašeč izolovaný úplný</t>
  </si>
  <si>
    <t>Výměnová spojnice III.</t>
  </si>
  <si>
    <t>Závorovací tyč výměny úplná VIII.</t>
  </si>
  <si>
    <t>Závorovací tyč výměny úplná.</t>
  </si>
  <si>
    <t>Závorovací tyč výměny úplná I. pravá</t>
  </si>
  <si>
    <t>Závorovací tyč výměny úplná I. levá</t>
  </si>
  <si>
    <t>Závorovací tyč výměny úplná II. pravá</t>
  </si>
  <si>
    <t>Závorovací tyč výměny úplná II. levá</t>
  </si>
  <si>
    <t>Závorovací tyč výměny úplná III. pravá</t>
  </si>
  <si>
    <t>Závorovací tyč výměny úplná III. levá</t>
  </si>
  <si>
    <t>Závorovací tyč výměny úplná IV. pravá</t>
  </si>
  <si>
    <t>Závorovací tyč výměny úplná IV. levá</t>
  </si>
  <si>
    <t>Závorovací tyč výměny úplná V. pravá</t>
  </si>
  <si>
    <t>Závorovací tyč výměny úplná V. levá</t>
  </si>
  <si>
    <t>Závorovací tyč výměny úplná VI. pravá</t>
  </si>
  <si>
    <t>Závorovací tyč výměny úplná VI. levá</t>
  </si>
  <si>
    <t>Vymezovací vložka I.</t>
  </si>
  <si>
    <t>Zámková deska sestavená</t>
  </si>
  <si>
    <t>Zámková deska sestavená II.</t>
  </si>
  <si>
    <t>Zámková deska sestavená III.</t>
  </si>
  <si>
    <t>Zámková deska PHS zúžená sestavená</t>
  </si>
  <si>
    <t>Zámková deska svařenec</t>
  </si>
  <si>
    <t>Svěrka</t>
  </si>
  <si>
    <t>Šroub M20x57</t>
  </si>
  <si>
    <t>Zámková deska III. svařenec</t>
  </si>
  <si>
    <t>Zámková deska II. svařenec</t>
  </si>
  <si>
    <t>Zámková deska PHS zúžená svařenec</t>
  </si>
  <si>
    <t>Spřáhlo sestavené pravé</t>
  </si>
  <si>
    <t xml:space="preserve">Spřáhlo sestavené levé </t>
  </si>
  <si>
    <t xml:space="preserve">Spřáhlo sestavené pravé </t>
  </si>
  <si>
    <t xml:space="preserve">Spřáhlo sestavené IV. pravé </t>
  </si>
  <si>
    <t xml:space="preserve">Spřáhlo sestavené IV. levé </t>
  </si>
  <si>
    <t>Spřáhlo sestavené IV. pravé</t>
  </si>
  <si>
    <t>Spřáhlo sestavené levé</t>
  </si>
  <si>
    <t>Spřáhlo sestavené pravé II.</t>
  </si>
  <si>
    <t>Spřáhlo sestavené levé II.</t>
  </si>
  <si>
    <t>Spřáhlo sestavené III. pravé</t>
  </si>
  <si>
    <t>Spřáhlo sestavené III. levé</t>
  </si>
  <si>
    <t>Spřáhlo sestavené pravé III.</t>
  </si>
  <si>
    <t>Spřáhlo sestavené levé III.</t>
  </si>
  <si>
    <t>Spřáhlo sestavené II. pravé</t>
  </si>
  <si>
    <t>Spřáhlo sestavené II. levé</t>
  </si>
  <si>
    <t>Spřáhlo sestavené pravé I.</t>
  </si>
  <si>
    <t>Spřáhlo sestavené levé I.</t>
  </si>
  <si>
    <t xml:space="preserve">Pomocná páka </t>
  </si>
  <si>
    <t>Úhlová páka sestavená pravá</t>
  </si>
  <si>
    <t>Úhlová páka sestavená levá</t>
  </si>
  <si>
    <t xml:space="preserve">Spřáhlo úplné </t>
  </si>
  <si>
    <t xml:space="preserve">Podpěra spřáhla </t>
  </si>
  <si>
    <t>Spřáhlo úplné</t>
  </si>
  <si>
    <t>Spřáhlo úplné II.</t>
  </si>
  <si>
    <t xml:space="preserve">Spřáhlo úplné I. </t>
  </si>
  <si>
    <t>Spřáhlo úplné III.</t>
  </si>
  <si>
    <t>Úhlová páka pravá zdvojená</t>
  </si>
  <si>
    <t>Úhlová páka levá zdvojená</t>
  </si>
  <si>
    <t>Úhlová páka sestavená pravá II.</t>
  </si>
  <si>
    <t>Úhlová páka sestavená levá II.</t>
  </si>
  <si>
    <t>Žlabový pražec úplný I.</t>
  </si>
  <si>
    <t>Žlabový pražec úplný I. zkrácený pravý</t>
  </si>
  <si>
    <t>Žlabový pražec úplný I. zkrácený levý</t>
  </si>
  <si>
    <t>Žlabový pražec úplný I. (přírubový) pravý</t>
  </si>
  <si>
    <t>Žlabový pražec úplný I. (přírubový) levý</t>
  </si>
  <si>
    <t>Žlabový pražec II. závěru úplný pravý</t>
  </si>
  <si>
    <t>Žlabový pražec II. závěru úplný levý</t>
  </si>
  <si>
    <t>Žlabový pražec III. závěru úplný pravý</t>
  </si>
  <si>
    <t>Žlabový pražec III. závěru úplný levý</t>
  </si>
  <si>
    <t>Žlabový pražec IV. závěru úplný pravý</t>
  </si>
  <si>
    <t>Žlabový pražec IV. závěru úplný levý</t>
  </si>
  <si>
    <t xml:space="preserve">Žlabový pražec II. závěru úplný levý </t>
  </si>
  <si>
    <t>Žlabový pražec přestavníku úplný pravý</t>
  </si>
  <si>
    <t>Žlabový pražec přestavníku úplný levý</t>
  </si>
  <si>
    <t>Žlabový pražec přídavného závěru úplný pravý</t>
  </si>
  <si>
    <t>Žlabový pražec přídavného závěru úplný levý</t>
  </si>
  <si>
    <t>Žlabový pražec přestavníku zkrácený úplný pravý</t>
  </si>
  <si>
    <t>Žlabový pražec přestavníku zkrácený úplný levý</t>
  </si>
  <si>
    <t>Žlabový pražec přestavníku výměny úplný pravý</t>
  </si>
  <si>
    <t>Žlabový pražec přestavníku výměny úplný levý</t>
  </si>
  <si>
    <t>Žlabový pražec přestavníku PHS úplný pravý</t>
  </si>
  <si>
    <t>Žlabový pražec přestavníku PHS úplný levý</t>
  </si>
  <si>
    <t>Žlabový pražec přestavníku výměny úplný pravý I.</t>
  </si>
  <si>
    <t>Žlabový pražec přestavníku výměny úplný pravý II.</t>
  </si>
  <si>
    <t>Žlabový pražec přestavníku výměny úplný levý I.</t>
  </si>
  <si>
    <t>Žlabový pražec přestavníku výměny úplný levý II.</t>
  </si>
  <si>
    <t>Žlabový pražec přestavníku PHS úplný pravý I.</t>
  </si>
  <si>
    <t>Žlabový pražec přestavníku PHS úplný pravý II.</t>
  </si>
  <si>
    <t>Žlabový pražec přestavníku PHS úplný levý I.</t>
  </si>
  <si>
    <t>Žlabový pražec přestavníku PHS úplný levý II.</t>
  </si>
  <si>
    <t>Žlabový pražec PHS úplný pravý</t>
  </si>
  <si>
    <t>Žlabový pražec PHS úplný levý</t>
  </si>
  <si>
    <t>Žlabový pražec PHS I. úplný</t>
  </si>
  <si>
    <t>Žlabový pražec PHS I. úplný pravý</t>
  </si>
  <si>
    <t>Žlabový pražec PHS I. úplný levý</t>
  </si>
  <si>
    <t>Žlabový pražec PHS II. úplný</t>
  </si>
  <si>
    <t>Žlabový pražec PHS II. úplný pravý</t>
  </si>
  <si>
    <t>Žlabový pražec PHS II. úplný levý</t>
  </si>
  <si>
    <t>Žlabový pražec I. Závěru výměny</t>
  </si>
  <si>
    <t>Žlabový pražec II. Závěru výměny</t>
  </si>
  <si>
    <t>Žlabový pražec III. Závěru výměny</t>
  </si>
  <si>
    <t>Žlabový pražec IV. Závěru výměny</t>
  </si>
  <si>
    <t>Žlabový pražec V. Závěru výměny</t>
  </si>
  <si>
    <t>Žlabový pražec VI. Závěru výměny</t>
  </si>
  <si>
    <t>Žlabový pražec snímače</t>
  </si>
  <si>
    <t>Žlabový pražec PHS I. závěru</t>
  </si>
  <si>
    <t>Žlabový pražec PHS II. závěru</t>
  </si>
  <si>
    <t>Žlabový pražec PHS III. závěru</t>
  </si>
  <si>
    <t>Žlabový pražec I.</t>
  </si>
  <si>
    <t>Boční kryt úplný I.</t>
  </si>
  <si>
    <t>Boční kryt úplný II.</t>
  </si>
  <si>
    <t xml:space="preserve">Střední kryt úplný </t>
  </si>
  <si>
    <t>Krytka II</t>
  </si>
  <si>
    <t>Boční kryt úplný I. pravý</t>
  </si>
  <si>
    <t>Boční kryt úplný I. levý</t>
  </si>
  <si>
    <t>Žlabový pražec II. závěru</t>
  </si>
  <si>
    <t>Žlabový pražec III. závěru</t>
  </si>
  <si>
    <t>Žlabový pražec IV. závěru</t>
  </si>
  <si>
    <t>Žlabový pražec I. zkrácený pravý</t>
  </si>
  <si>
    <t>Boční kryt zkrácený úplný I.</t>
  </si>
  <si>
    <t>Žlabový pražec I. zkrácený levý</t>
  </si>
  <si>
    <t>Boční kryt úplný VII.</t>
  </si>
  <si>
    <t>Boční kryt úplný pravý VI.</t>
  </si>
  <si>
    <t>Boční kryt úplný levý VI.</t>
  </si>
  <si>
    <t>Boční kryt úplný pravý IV.</t>
  </si>
  <si>
    <t>Boční kryt úplný levý IV.</t>
  </si>
  <si>
    <t>Boční kryt úplný pravý II.</t>
  </si>
  <si>
    <t>Boční kryt úplný levý II.</t>
  </si>
  <si>
    <t>Boční kryt úplný pravý III.</t>
  </si>
  <si>
    <t>Boční kryt úplný levý III.</t>
  </si>
  <si>
    <t>Boční kryt úplný I. DL</t>
  </si>
  <si>
    <t>Žlabový pražec přestavníku výměny pravý</t>
  </si>
  <si>
    <t>Boční kryt KV I. úplný</t>
  </si>
  <si>
    <t>Boční kryt KV VII. úplný</t>
  </si>
  <si>
    <t>Střední kryt KV VI. úplný</t>
  </si>
  <si>
    <t>Střední kryt KV VII. úplný</t>
  </si>
  <si>
    <t>Krytka</t>
  </si>
  <si>
    <t>Zarážka sestavená</t>
  </si>
  <si>
    <t>Žlabový pražec přestavníku výměny levý</t>
  </si>
  <si>
    <t>Střední kryt KV IV. úplný</t>
  </si>
  <si>
    <t>Střední kryt KV V. úplný</t>
  </si>
  <si>
    <t>Žlabový pražec přestavníku PHS pravý</t>
  </si>
  <si>
    <t>Boční kryt KV II. úplný</t>
  </si>
  <si>
    <t>Boční kryt KV VI. úplný</t>
  </si>
  <si>
    <t>Střední kryt KV III. úplný</t>
  </si>
  <si>
    <t>Žlabový pražec přestavníku PHS levý</t>
  </si>
  <si>
    <t>Střední kryt KV XI. úplný levý</t>
  </si>
  <si>
    <t>Střední kryt KV XI. úplný pravý</t>
  </si>
  <si>
    <t>Střední kryt KV X. úplný pravý</t>
  </si>
  <si>
    <t>Boční kryt KV IX. úplný</t>
  </si>
  <si>
    <t>Střední kryt KV X. úplný levý</t>
  </si>
  <si>
    <t>Žlabový pražec přestavníku PHS pravý II.</t>
  </si>
  <si>
    <t>Boční kryt KV VIII. úplný</t>
  </si>
  <si>
    <t>Žlabový pražec přestavníku PHS levý II.</t>
  </si>
  <si>
    <t>Střední kryt KV XII. úplný levý</t>
  </si>
  <si>
    <t>Střední kryt KV XII. úplný pravý</t>
  </si>
  <si>
    <t>Žlabový pražec PHS</t>
  </si>
  <si>
    <t>Boční kryt PHS úplný I.</t>
  </si>
  <si>
    <t>Boční kryt PHS úplný II.</t>
  </si>
  <si>
    <t>Střední kryt PHS úplný pravý</t>
  </si>
  <si>
    <t>Střední kryt PHS úplný levý</t>
  </si>
  <si>
    <t>Krytka II. úplná</t>
  </si>
  <si>
    <t>Žlabový pražec PHS I.</t>
  </si>
  <si>
    <t>Žlabový pražec PHS II.</t>
  </si>
  <si>
    <t>Kryt střední úplný pro 1. Závěr výměny</t>
  </si>
  <si>
    <t>Kryt střední úplný pro 2. až 6. Závěr výměny</t>
  </si>
  <si>
    <t>Kryt boční úplný</t>
  </si>
  <si>
    <t>Kryt zadní</t>
  </si>
  <si>
    <t>Kryt Závěru PHS úplný I. a II. Závěr</t>
  </si>
  <si>
    <t>Kryt Závěru PHS úplný III. Závěr</t>
  </si>
  <si>
    <t>Kryt PHS úplný</t>
  </si>
  <si>
    <t>Kryt boční (pro II. a III. Závěr)</t>
  </si>
  <si>
    <t>Zámek ČZ PHS levý (pro I. Závěr)</t>
  </si>
  <si>
    <t>Pražec snímače polohy sestavený</t>
  </si>
  <si>
    <t>Krycí plech pražce</t>
  </si>
  <si>
    <t>Kryt sestavený</t>
  </si>
  <si>
    <t>Konzola svařenec</t>
  </si>
  <si>
    <t>Snímač polohy SPA41</t>
  </si>
  <si>
    <t>Mechanismus SPA41</t>
  </si>
  <si>
    <t>Přestavníková spojnice</t>
  </si>
  <si>
    <t>Přestavníková spojnice pravá</t>
  </si>
  <si>
    <t>Přestavníková spojnice levá</t>
  </si>
  <si>
    <t>Přestavná spojnice PHS pravá úplná</t>
  </si>
  <si>
    <t>Přestavná spojnice PHS levá úplná</t>
  </si>
  <si>
    <t>Přestavná spojnice PHS I. pravá úplná</t>
  </si>
  <si>
    <t>Přestavná spojnice PHS I. levá úplná</t>
  </si>
  <si>
    <t>Přestavná spojnice PHS II. pravá úplná</t>
  </si>
  <si>
    <t>Přestavná spojnice PHS II. levá úplná</t>
  </si>
  <si>
    <t>Přestavníková spojnice PHS I. úplná</t>
  </si>
  <si>
    <t>Přestavníková spojnice PHS III. úplná</t>
  </si>
  <si>
    <t>Spojnice přestavník.kříž.</t>
  </si>
  <si>
    <t>Spojnice přestavníková</t>
  </si>
  <si>
    <t>Spojnice přestavníková S II</t>
  </si>
  <si>
    <t>Spojnice přestavníková S IV</t>
  </si>
  <si>
    <t>Spojnice přestavníková Ss I</t>
  </si>
  <si>
    <t>Pružinový dotahovač jazyků výměn</t>
  </si>
  <si>
    <t>Základová deska pružinového dotahovače svařenec</t>
  </si>
  <si>
    <t>Kryt pružinového dotahovače úplný</t>
  </si>
  <si>
    <t>Spojovací tyč</t>
  </si>
  <si>
    <t>Úhlová páka sestavená</t>
  </si>
  <si>
    <t>Táhlo napínacího mechanismu</t>
  </si>
  <si>
    <t>Pružina</t>
  </si>
  <si>
    <t>Páka ovládací sestavená</t>
  </si>
  <si>
    <t>Podložka I.</t>
  </si>
  <si>
    <t>Podložka II.</t>
  </si>
  <si>
    <t>Podložka III.</t>
  </si>
  <si>
    <t>Podložka IV.</t>
  </si>
  <si>
    <t>Podložka V.</t>
  </si>
  <si>
    <t>Podložka ± 0,5</t>
  </si>
  <si>
    <t>Podložka ± 1</t>
  </si>
  <si>
    <t>Podložka ± 1,5</t>
  </si>
  <si>
    <t>Podložka ± 2</t>
  </si>
  <si>
    <t>Podložka ± 2,5</t>
  </si>
  <si>
    <t>Číslo výkresové</t>
  </si>
  <si>
    <t>Závorovací tyč PHS úplná I.</t>
  </si>
  <si>
    <t>NÁZEV (originál)</t>
  </si>
  <si>
    <t>NÁZEV (pro FaMa+)</t>
  </si>
  <si>
    <t>Pozice 1. mezery</t>
  </si>
  <si>
    <t>Pozice 2. mezery</t>
  </si>
  <si>
    <t>Přehodit první dvě slova (A / N)</t>
  </si>
  <si>
    <t>N</t>
  </si>
  <si>
    <t>Skupiny sortimentu</t>
  </si>
  <si>
    <t xml:space="preserve">nevyrábí se </t>
  </si>
  <si>
    <t>Kód materiálu dodavatele</t>
  </si>
  <si>
    <t>Dotahovač pružinový jazyků výměn</t>
  </si>
  <si>
    <t>Tyč spojovací</t>
  </si>
  <si>
    <t>Páka úhlová sestavená</t>
  </si>
  <si>
    <t>Deska zámková sestavená</t>
  </si>
  <si>
    <t>Deska zámková sestavená II.</t>
  </si>
  <si>
    <t>Deska zámková sestavená III.</t>
  </si>
  <si>
    <t>Deska zámková PHS zúžená sestavená</t>
  </si>
  <si>
    <t>Deska zámková svařenec</t>
  </si>
  <si>
    <t>Deska zámková III. svařenec</t>
  </si>
  <si>
    <t>Deska zámková II. svařenec</t>
  </si>
  <si>
    <t>Deska zámková PHS zúžená svařenec</t>
  </si>
  <si>
    <t xml:space="preserve">Páka pomocná </t>
  </si>
  <si>
    <t>Páka úhlová sestavená pravá</t>
  </si>
  <si>
    <t>Páka úhlová sestavená levá</t>
  </si>
  <si>
    <t>Páka úhlová pravá zdvojená</t>
  </si>
  <si>
    <t>Páka úhlová levá zdvojená</t>
  </si>
  <si>
    <t>Páka úhlová sestavená pravá II.</t>
  </si>
  <si>
    <t>Páka úhlová sestavená levá II.</t>
  </si>
  <si>
    <t>Pražec žlabový úplný I.</t>
  </si>
  <si>
    <t>Pražec žlabový úplný I. zkrácený pravý</t>
  </si>
  <si>
    <t>Pražec žlabový úplný I. zkrácený levý</t>
  </si>
  <si>
    <t>Pražec žlabový II. závěru úplný pravý</t>
  </si>
  <si>
    <t>Pražec žlabový II. závěru úplný levý</t>
  </si>
  <si>
    <t>Pražec žlabový III. závěru úplný pravý</t>
  </si>
  <si>
    <t>Pražec žlabový III. závěru úplný levý</t>
  </si>
  <si>
    <t>Pražec žlabový IV. závěru úplný pravý</t>
  </si>
  <si>
    <t>Pražec žlabový IV. závěru úplný levý</t>
  </si>
  <si>
    <t xml:space="preserve">Pražec žlabový II. závěru úplný levý </t>
  </si>
  <si>
    <t>Pražec žlabový přestavníku úplný pravý</t>
  </si>
  <si>
    <t>Pražec žlabový přestavníku úplný levý</t>
  </si>
  <si>
    <t>Pražec žlabový PHS úplný pravý</t>
  </si>
  <si>
    <t>Pražec žlabový PHS úplný levý</t>
  </si>
  <si>
    <t>Pražec žlabový PHS I. úplný</t>
  </si>
  <si>
    <t>Pražec žlabový PHS I. úplný pravý</t>
  </si>
  <si>
    <t>Pražec žlabový PHS I. úplný levý</t>
  </si>
  <si>
    <t>Pražec žlabový PHS II. úplný</t>
  </si>
  <si>
    <t>Pražec žlabový PHS II. úplný pravý</t>
  </si>
  <si>
    <t>Pražec žlabový PHS II. úplný levý</t>
  </si>
  <si>
    <t>Pražec žlabový I.</t>
  </si>
  <si>
    <t>Kryt boční úplný I.</t>
  </si>
  <si>
    <t>Kryt boční úplný II.</t>
  </si>
  <si>
    <t xml:space="preserve">Kryt střední úplný </t>
  </si>
  <si>
    <t>Kryt boční úplný I. pravý</t>
  </si>
  <si>
    <t>Kryt boční úplný I. levý</t>
  </si>
  <si>
    <t>Pražec žlabový II. závěru</t>
  </si>
  <si>
    <t>Pražec žlabový III. závěru</t>
  </si>
  <si>
    <t>Pražec žlabový IV. závěru</t>
  </si>
  <si>
    <t>Pražec žlabový I. zkrácený pravý</t>
  </si>
  <si>
    <t>Kryt boční zkrácený úplný I.</t>
  </si>
  <si>
    <t>Pražec žlabový I. zkrácený levý</t>
  </si>
  <si>
    <t>Kryt boční úplný VII.</t>
  </si>
  <si>
    <t>Kryt boční úplný pravý VI.</t>
  </si>
  <si>
    <t>Kryt boční úplný levý VI.</t>
  </si>
  <si>
    <t>Kryt boční úplný pravý IV.</t>
  </si>
  <si>
    <t>Kryt boční úplný levý IV.</t>
  </si>
  <si>
    <t>Kryt boční úplný pravý II.</t>
  </si>
  <si>
    <t>Kryt boční úplný levý II.</t>
  </si>
  <si>
    <t>Kryt boční úplný pravý III.</t>
  </si>
  <si>
    <t>Kryt boční úplný levý III.</t>
  </si>
  <si>
    <t>Kryt boční úplný I. DL</t>
  </si>
  <si>
    <t>Pražec žlabový přestavníku výměny pravý</t>
  </si>
  <si>
    <t>Kryt boční KV I. úplný</t>
  </si>
  <si>
    <t>Kryt boční KV VII. úplný</t>
  </si>
  <si>
    <t>Kryt střední KV VI. úplný</t>
  </si>
  <si>
    <t>Kryt střední KV VII. úplný</t>
  </si>
  <si>
    <t>Pražec žlabový přestavníku výměny levý</t>
  </si>
  <si>
    <t>Kryt střední KV IV. úplný</t>
  </si>
  <si>
    <t>Kryt střední KV V. úplný</t>
  </si>
  <si>
    <t>Pražec žlabový přestavníku PHS pravý</t>
  </si>
  <si>
    <t>Kryt boční KV II. úplný</t>
  </si>
  <si>
    <t>Kryt boční KV VI. úplný</t>
  </si>
  <si>
    <t>Kryt střední KV III. úplný</t>
  </si>
  <si>
    <t>Pražec žlabový přestavníku PHS levý</t>
  </si>
  <si>
    <t>Kryt střední KV XI. úplný levý</t>
  </si>
  <si>
    <t>Kryt střední KV XI. úplný pravý</t>
  </si>
  <si>
    <t>Kryt střední KV X. úplný pravý</t>
  </si>
  <si>
    <t>Kryt boční KV IX. úplný</t>
  </si>
  <si>
    <t>Kryt střední KV X. úplný levý</t>
  </si>
  <si>
    <t>Pražec žlabový přestavníku PHS pravý II.</t>
  </si>
  <si>
    <t>Kryt boční KV VIII. úplný</t>
  </si>
  <si>
    <t>Pražec žlabový přestavníku PHS levý II.</t>
  </si>
  <si>
    <t>Kryt střední KV XII. úplný levý</t>
  </si>
  <si>
    <t>Kryt střední KV XII. úplný pravý</t>
  </si>
  <si>
    <t>Pražec žlabový PHS</t>
  </si>
  <si>
    <t>Kryt boční PHS úplný I.</t>
  </si>
  <si>
    <t>Kryt boční PHS úplný II.</t>
  </si>
  <si>
    <t>Kryt střední PHS úplný pravý</t>
  </si>
  <si>
    <t>Kryt střední PHS úplný levý</t>
  </si>
  <si>
    <t>Pražec žlabový PHS I.</t>
  </si>
  <si>
    <t>Pražec žlabový PHS II.</t>
  </si>
  <si>
    <t>Spojnice přestavníková pravá</t>
  </si>
  <si>
    <t>Spojnice přestavníková levá</t>
  </si>
  <si>
    <t>Spojnice přestavná PHS pravá úplná</t>
  </si>
  <si>
    <t>Spojnice přestavná PHS levá úplná</t>
  </si>
  <si>
    <t>Spojnice přestavná PHS I. pravá úplná</t>
  </si>
  <si>
    <t>Spojnice přestavná PHS I. levá úplná</t>
  </si>
  <si>
    <t>Spojnice přestavná PHS II. pravá úplná</t>
  </si>
  <si>
    <t>Spojnice přestavná PHS II. levá úplná</t>
  </si>
  <si>
    <t>Podložka vymezovací</t>
  </si>
  <si>
    <t>Hák závěrový sestavený</t>
  </si>
  <si>
    <t>Hák závěrový sestavený II.</t>
  </si>
  <si>
    <t xml:space="preserve">Hák závěrový sestavený </t>
  </si>
  <si>
    <t>Hák závěrový sestavený I. pravý</t>
  </si>
  <si>
    <t>Hák závěrový sestavený I. levý</t>
  </si>
  <si>
    <t>Hák závěrový sestavený II. pravý</t>
  </si>
  <si>
    <t>Hák závěrový sestavený II. levý</t>
  </si>
  <si>
    <t>Hák závěrový sestavený II. pravý (vým.)</t>
  </si>
  <si>
    <t>Hák závěrový sestavený II. levý (vým.)</t>
  </si>
  <si>
    <t>Hák závěrový vnější sestavený pravý</t>
  </si>
  <si>
    <t>Hák závěrový vnější sestavený levý</t>
  </si>
  <si>
    <t>Hák závěrový vnitřní sestavený pravý</t>
  </si>
  <si>
    <t>Hák závěrový vnitřní sestavený levý</t>
  </si>
  <si>
    <t>Hák závěrový PHS sestavený pravý</t>
  </si>
  <si>
    <t>Hák závěrový PHS sestavený levý</t>
  </si>
  <si>
    <t>Hák závěrový vnitřní sestavený pravý II</t>
  </si>
  <si>
    <t>Hák závěrový vnitřní sestavený levý II</t>
  </si>
  <si>
    <t>Hák závěrový PHS sestavený pravý II.</t>
  </si>
  <si>
    <t>Hák závěrový PHS sestavený levý II.</t>
  </si>
  <si>
    <t>Hák závěrový vnější sestavený pravý II.</t>
  </si>
  <si>
    <t>Hák závěrový vnější sestavený levý II.</t>
  </si>
  <si>
    <t>Hák závěrový vnitřní sestavený levý III.</t>
  </si>
  <si>
    <t>Hák závěrový PHS sestavený</t>
  </si>
  <si>
    <t>Hák závěrový PHS zúžený sestavený</t>
  </si>
  <si>
    <t>Hák závěrový PHS zúžený sestavený II</t>
  </si>
  <si>
    <t>Hák závěrový PHS I. sestavený</t>
  </si>
  <si>
    <t>Hák závěrový PHS II. sestavený</t>
  </si>
  <si>
    <t>Hák závěrový PHS III. sestavený</t>
  </si>
  <si>
    <t>Hák závěrový  úplný</t>
  </si>
  <si>
    <t>Třmen závěsný úplný</t>
  </si>
  <si>
    <t>Plech pojistný</t>
  </si>
  <si>
    <t>Stěžejka jazyková</t>
  </si>
  <si>
    <t>Čep excentrický</t>
  </si>
  <si>
    <t>Svorník stěžejkový úplný</t>
  </si>
  <si>
    <t>Svorník stěžejkový</t>
  </si>
  <si>
    <t>Hák závěrový úplný I.</t>
  </si>
  <si>
    <t>Plech pojistný I.</t>
  </si>
  <si>
    <t>Hák závěrový  úplný II.</t>
  </si>
  <si>
    <t>Svorník stěžejkový úplný II.</t>
  </si>
  <si>
    <t>Hák závěrový úplný II.</t>
  </si>
  <si>
    <t>Hák závěrový úplný III.</t>
  </si>
  <si>
    <t>Hák závěrový úplný</t>
  </si>
  <si>
    <t>Stěžejka jazyková II.</t>
  </si>
  <si>
    <t>Svorník stěžejkový II.</t>
  </si>
  <si>
    <t>Hák závěrový vnější úplný</t>
  </si>
  <si>
    <t>Hák závěrový vnitřní úplný</t>
  </si>
  <si>
    <t>Třmen pevný úplný III.</t>
  </si>
  <si>
    <t>Třmen pevný úplný IV.</t>
  </si>
  <si>
    <t>Hák závěrový PHS úplný</t>
  </si>
  <si>
    <t>Hák závěrový vnitřní úplný.</t>
  </si>
  <si>
    <t>Hák závěrový PHS úplný II.</t>
  </si>
  <si>
    <t>Svorník stěžejkový úplný III.</t>
  </si>
  <si>
    <t>Hák závěrový PHS svařenec</t>
  </si>
  <si>
    <t>Čep excentrický PHS</t>
  </si>
  <si>
    <t>Hák závěrový PHS zúžený svařenec</t>
  </si>
  <si>
    <t>Stěžejka jazyková PHS zúžená úplná</t>
  </si>
  <si>
    <t>Čelist svěrací sestavená</t>
  </si>
  <si>
    <t>Čelist svěrací sestavená II.</t>
  </si>
  <si>
    <t>Čelist svěrací sestavená I.</t>
  </si>
  <si>
    <t xml:space="preserve">Čelist svěrací sestavená </t>
  </si>
  <si>
    <t>Čelist svěrací sestavená IV.</t>
  </si>
  <si>
    <t>Čelist svěrací sestavená III.</t>
  </si>
  <si>
    <t>Čelist svěrací sestavená V.</t>
  </si>
  <si>
    <t>Čelist svěrací PHS sestavená</t>
  </si>
  <si>
    <t>Čelist svěrací PHS zúžená sestavená</t>
  </si>
  <si>
    <t>Čelist svěrací sestavená II. (výměna)</t>
  </si>
  <si>
    <t>Čelist svěrací úplná</t>
  </si>
  <si>
    <t>Svorník hákový</t>
  </si>
  <si>
    <t>Čelist svěrací úplná II.</t>
  </si>
  <si>
    <t>Čelist svěrací úplná I.</t>
  </si>
  <si>
    <t>Čelist svěrací úplná III.</t>
  </si>
  <si>
    <t>Čelist svěrací úplná IV.</t>
  </si>
  <si>
    <t>Čelist svěrací úplná V.</t>
  </si>
  <si>
    <t>Čelist svěrací PHS zúžená úplná</t>
  </si>
  <si>
    <t>Tyč závorovací sestavená I.</t>
  </si>
  <si>
    <t>Tyč závorovací sestavená II.</t>
  </si>
  <si>
    <t>Tyč závorovací sestavená III.</t>
  </si>
  <si>
    <t>Tyč závorovací sestavená II</t>
  </si>
  <si>
    <t>Tyč závorovací výměny sestavená II.</t>
  </si>
  <si>
    <t>Tyč závorovací výměny sestavená III.</t>
  </si>
  <si>
    <t>Tyč závorovací výměny sestavená IV.</t>
  </si>
  <si>
    <t>Tyč závorovací výměny sestavená</t>
  </si>
  <si>
    <t>Tyč závorovací PHS sestavená</t>
  </si>
  <si>
    <t>Tyč závorovací výměny sestavená I.</t>
  </si>
  <si>
    <t>Tyč závorovací PHS sestavená II.</t>
  </si>
  <si>
    <t>Tyč závorovací PHS úplná</t>
  </si>
  <si>
    <t>Tyč závorovací PHS úplná II.</t>
  </si>
  <si>
    <t>Tyč závorovací PHS zúžená úplná</t>
  </si>
  <si>
    <t>Tyč závorovací úplná I.</t>
  </si>
  <si>
    <t>Tyč závorovací výměny úplná II.</t>
  </si>
  <si>
    <t>Tyč závorovací výměny úplná III.</t>
  </si>
  <si>
    <t>Tyč závorovací výměny úplná IV.</t>
  </si>
  <si>
    <t>Tyč závorovací úplná II.</t>
  </si>
  <si>
    <t>Vložka vymezovací</t>
  </si>
  <si>
    <t>Tyč závorovací úplná III.</t>
  </si>
  <si>
    <t>Tyč závorovací úplná II</t>
  </si>
  <si>
    <t>Pouzdro izolační</t>
  </si>
  <si>
    <t>Vložka izolační</t>
  </si>
  <si>
    <t>Tyč závorovací úplná</t>
  </si>
  <si>
    <t>Šroub dorazový</t>
  </si>
  <si>
    <t>Tyč závorovací výměny úplná I.</t>
  </si>
  <si>
    <t>Spojnice výměnová</t>
  </si>
  <si>
    <t>Vložka izolační I.</t>
  </si>
  <si>
    <t>Vložka izolační II.</t>
  </si>
  <si>
    <t>Tyč závorovací výměny úplná V.</t>
  </si>
  <si>
    <t>Spojnice výměnová II.</t>
  </si>
  <si>
    <t>Spojnice výměnová III.</t>
  </si>
  <si>
    <t>Tyč závorovací výměny úplná VIII.</t>
  </si>
  <si>
    <t>Tyč závorovací výměny úplná.</t>
  </si>
  <si>
    <t>Hák závěrový vnitřní sestavený pravý III</t>
  </si>
  <si>
    <t>Podpěra závor. pravítka úplná I. sestav.</t>
  </si>
  <si>
    <t>Deska zákl. pružin. dotahovače svařenec</t>
  </si>
  <si>
    <t>Pražec žlabový přídav. závěru úplný levý</t>
  </si>
  <si>
    <t>Pražec žlabový přídav závěru úplný pravý</t>
  </si>
  <si>
    <t>Pražec žlabový přest vým úplný pravý II.</t>
  </si>
  <si>
    <t>Pražec žlabový přest vým úplný pravý I.</t>
  </si>
  <si>
    <t>Pražec žlabový přest vým úplný levý I.</t>
  </si>
  <si>
    <t>Pražec žlabový přest vým úplný levý II.</t>
  </si>
  <si>
    <t>Pražec žlabový přest PHS úplný pravý I.</t>
  </si>
  <si>
    <t>Pražec žlabový přest PHS úplný pravý II.</t>
  </si>
  <si>
    <t>Pražec žlabový přest PHS úplný levý I.</t>
  </si>
  <si>
    <t>Pražec žlabový přest PHS úplný levý II.</t>
  </si>
  <si>
    <t>Pražec žlabový přest zkrác. úplný pravý</t>
  </si>
  <si>
    <t>Pražec žlabový přest zkrác. úplný levý</t>
  </si>
  <si>
    <t>Pražec žlabový přest výměny úplný pravý</t>
  </si>
  <si>
    <t>Pražec žlabový přest výměny úplný levý</t>
  </si>
  <si>
    <t>Pražec žlabový přest PHS úplný pravý</t>
  </si>
  <si>
    <t>Pražec žlabový přest PHS úplný levý</t>
  </si>
  <si>
    <t>Pražec žlabový úplný I. (přírub.) pravý</t>
  </si>
  <si>
    <t>Pražec žlabový úplný I. (přírub.) levý</t>
  </si>
  <si>
    <t>2.    Závěrové háky</t>
  </si>
  <si>
    <t>3.    Svěrací čelisti</t>
  </si>
  <si>
    <t>4.    Závorovací tyče</t>
  </si>
  <si>
    <t>5.    Pružinový dotahovač</t>
  </si>
  <si>
    <t>6.    Zámkové desky</t>
  </si>
  <si>
    <t>7.    Spřáhla</t>
  </si>
  <si>
    <t>8.    Žlabové pražce</t>
  </si>
  <si>
    <t>9.    Přestavníkové spojnice</t>
  </si>
  <si>
    <t>10.  Ostatní</t>
  </si>
  <si>
    <t>1.    Kompletní závěry pro výhybku</t>
  </si>
  <si>
    <t>výměnový, UIC60, bez žlabu</t>
  </si>
  <si>
    <t>výměnový, R65</t>
  </si>
  <si>
    <t>výměnový, UIC60, žlabový pražec přírubový</t>
  </si>
  <si>
    <t>výměnový, S49 2. gen., žlabový pražec přírubový</t>
  </si>
  <si>
    <t>výměnový, S49 2. gen., bez žlabu</t>
  </si>
  <si>
    <t>výměnový, S49 1. gen.</t>
  </si>
  <si>
    <t>křiž. výh., UIC60,  -,-----,-</t>
  </si>
  <si>
    <t>pol. křiž. výh., S49 2. gen.,  -,--‚-‛--‛-</t>
  </si>
  <si>
    <t>pol. křiž. výh., S49 2. gen.,  -,-----‛-</t>
  </si>
  <si>
    <t>pol. křiž. výh., S49 2. gen.,  -,-----,-</t>
  </si>
  <si>
    <t>křiž. výh., S49 2. gen.,  -‛--,-,--‛-</t>
  </si>
  <si>
    <t>křiž. výh., S49 2. gen.,  -‛--,-,--,-</t>
  </si>
  <si>
    <t>křiž. výh., S49 2. gen.,  -,--,-,--‛-</t>
  </si>
  <si>
    <t>křiž. výh., S49 2. gen.,  -‛--,-‛--,-</t>
  </si>
  <si>
    <t>křiž. výh., S49 2. gen.,  -,--‛-,--‛-</t>
  </si>
  <si>
    <t>křiž. výh., S49 2. gen.,  -‛--‛-,--,-</t>
  </si>
  <si>
    <t>křiž. výh., S49 2. gen.,  -,--‚-‛--‛-</t>
  </si>
  <si>
    <t>křiž. výh., S49 2. gen.,  -,--‚-,--,-</t>
  </si>
  <si>
    <t>křiž. výh., S49 2. gen.,  -‛-----,-</t>
  </si>
  <si>
    <t>křiž. výh., S49 2. gen.,  -,-----‛-</t>
  </si>
  <si>
    <t>křiž. výh., S49 2. gen.,  -,-----,-</t>
  </si>
  <si>
    <t>křiž. výh., UIC60,  -,-----‛-</t>
  </si>
  <si>
    <t>křiž. výh., UIC60,  -‛-----,-</t>
  </si>
  <si>
    <t>křiž. výh., UIC60,  -,--‚-,--,-</t>
  </si>
  <si>
    <t>křiž. výh., UIC60,  -,--‚-‛--‛-</t>
  </si>
  <si>
    <t>křiž. výh., UIC60,  -‛--‛-,--,-</t>
  </si>
  <si>
    <t>křiž. výh., UIC60,  -,--‛-,--‛-</t>
  </si>
  <si>
    <t>křiž. výh., UIC60,  -‛--,-‛--,-</t>
  </si>
  <si>
    <t>křiž. výh., UIC60,  -,--,-,--‛-</t>
  </si>
  <si>
    <t>křiž. výh., UIC60,  -‛--,-,--,-</t>
  </si>
  <si>
    <t>křiž. výh., UIC60,  -‛--,-,--‛-</t>
  </si>
  <si>
    <t>pol. křiž. výh., UIC60,  -,--‚-‛--‛-</t>
  </si>
  <si>
    <t>křiž. výh., S49 1. gen.</t>
  </si>
  <si>
    <t>křiž. výh., S49 1. gen., spádovištní</t>
  </si>
  <si>
    <t>křiž. výh., S49 1. gen., jedna výměna spádovištní</t>
  </si>
  <si>
    <t>pol. křiž. výh., S49 1. gen.</t>
  </si>
  <si>
    <t>pol. křiž. výh., S49 1. gen., jedna výměna spádovištní</t>
  </si>
  <si>
    <t>křiž. výh., R65</t>
  </si>
  <si>
    <t>PHS + výměnový, UIC60</t>
  </si>
  <si>
    <t>PHS + výměnový, UIC60, hrot PHS z 60E1F1 nově se nevyrábí</t>
  </si>
  <si>
    <t>040400000031340</t>
  </si>
  <si>
    <t>040400000031660</t>
  </si>
  <si>
    <t>040400000031661</t>
  </si>
  <si>
    <t>040400000032140</t>
  </si>
  <si>
    <t>040400000032060</t>
  </si>
  <si>
    <t>040400000032061</t>
  </si>
  <si>
    <t>040400000031341</t>
  </si>
  <si>
    <t>040400000031342</t>
  </si>
  <si>
    <t>040400000032062</t>
  </si>
  <si>
    <t>040400000032063</t>
  </si>
  <si>
    <t>040400000031662</t>
  </si>
  <si>
    <t>040400000031663</t>
  </si>
  <si>
    <t>040400000031664</t>
  </si>
  <si>
    <t>040400000031665</t>
  </si>
  <si>
    <t>040400000031343</t>
  </si>
  <si>
    <t>040400000031344</t>
  </si>
  <si>
    <t>040400000031666</t>
  </si>
  <si>
    <t>040400000031667</t>
  </si>
  <si>
    <t>040400000032700</t>
  </si>
  <si>
    <t>040400000032701</t>
  </si>
  <si>
    <t>040400000032702</t>
  </si>
  <si>
    <t>040400000032703</t>
  </si>
  <si>
    <t>040400000130010</t>
  </si>
  <si>
    <t>040400000130011</t>
  </si>
  <si>
    <t>040400000130012</t>
  </si>
  <si>
    <t>040400000130013</t>
  </si>
  <si>
    <t>040400000130014</t>
  </si>
  <si>
    <t>040400000130015</t>
  </si>
  <si>
    <t>040400000130016</t>
  </si>
  <si>
    <t>040400000130017</t>
  </si>
  <si>
    <t>040400000130018</t>
  </si>
  <si>
    <t>040400000130019</t>
  </si>
  <si>
    <t>040400000130020</t>
  </si>
  <si>
    <t>040400000130021</t>
  </si>
  <si>
    <t>040400000130022</t>
  </si>
  <si>
    <t>040400000130023</t>
  </si>
  <si>
    <t>040400000130024</t>
  </si>
  <si>
    <t>040400000130025</t>
  </si>
  <si>
    <t>040400000130026</t>
  </si>
  <si>
    <t>040400000130027</t>
  </si>
  <si>
    <t>040400000130028</t>
  </si>
  <si>
    <t>040400000130029</t>
  </si>
  <si>
    <t>040400000130030</t>
  </si>
  <si>
    <t>040400000130031</t>
  </si>
  <si>
    <t>040400000130032</t>
  </si>
  <si>
    <t>040400000130033</t>
  </si>
  <si>
    <t>040400000130034</t>
  </si>
  <si>
    <t>040400000130035</t>
  </si>
  <si>
    <t>040400000130036</t>
  </si>
  <si>
    <t>040400000130037</t>
  </si>
  <si>
    <t>040400000130038</t>
  </si>
  <si>
    <t>040400000130039</t>
  </si>
  <si>
    <t>040400000130040</t>
  </si>
  <si>
    <t>040400000130041</t>
  </si>
  <si>
    <t>040400000130042</t>
  </si>
  <si>
    <t>040400000130043</t>
  </si>
  <si>
    <t>040400000130044</t>
  </si>
  <si>
    <t>040400000130045</t>
  </si>
  <si>
    <t>040400000130046</t>
  </si>
  <si>
    <t>040400000130047</t>
  </si>
  <si>
    <t>040400000130048</t>
  </si>
  <si>
    <t>040400000130049</t>
  </si>
  <si>
    <t>040400000130050</t>
  </si>
  <si>
    <t>040400000130051</t>
  </si>
  <si>
    <t>040400000130052</t>
  </si>
  <si>
    <t>040400000130053</t>
  </si>
  <si>
    <t>040400000031281</t>
  </si>
  <si>
    <t>040400000130054</t>
  </si>
  <si>
    <t>040470000071100</t>
  </si>
  <si>
    <t>040400000130055</t>
  </si>
  <si>
    <t>040400000130056</t>
  </si>
  <si>
    <t>040400000031380</t>
  </si>
  <si>
    <t>040400000031290</t>
  </si>
  <si>
    <t>040400000130057</t>
  </si>
  <si>
    <t>040400000130058</t>
  </si>
  <si>
    <t>040400000130059</t>
  </si>
  <si>
    <t>040400000130060</t>
  </si>
  <si>
    <t>040400000130061</t>
  </si>
  <si>
    <t>040400000130062</t>
  </si>
  <si>
    <t>040400000130063</t>
  </si>
  <si>
    <t>040400000130064</t>
  </si>
  <si>
    <t>040400000032050</t>
  </si>
  <si>
    <t>040400000130065</t>
  </si>
  <si>
    <t>040400000130066</t>
  </si>
  <si>
    <t>040400000031381</t>
  </si>
  <si>
    <t>040400000130067</t>
  </si>
  <si>
    <t>040400000130068</t>
  </si>
  <si>
    <t>040400000130069</t>
  </si>
  <si>
    <t>040400000130070</t>
  </si>
  <si>
    <t>040400000130071</t>
  </si>
  <si>
    <t>040400000031361</t>
  </si>
  <si>
    <t>040400000031360</t>
  </si>
  <si>
    <t>040400000031362</t>
  </si>
  <si>
    <t>040400000130072</t>
  </si>
  <si>
    <t>040400000130073</t>
  </si>
  <si>
    <t>040400000130074</t>
  </si>
  <si>
    <t>040400000130075</t>
  </si>
  <si>
    <t>040400000130076</t>
  </si>
  <si>
    <t>040400000130077</t>
  </si>
  <si>
    <t>040400000130078</t>
  </si>
  <si>
    <t>040400000130079</t>
  </si>
  <si>
    <t>040400000130080</t>
  </si>
  <si>
    <t>040400000130081</t>
  </si>
  <si>
    <t>040400000130082</t>
  </si>
  <si>
    <t>040400000130083</t>
  </si>
  <si>
    <t>040400000130084</t>
  </si>
  <si>
    <t>040400000130085</t>
  </si>
  <si>
    <t>040400000130086</t>
  </si>
  <si>
    <t>040400000130087</t>
  </si>
  <si>
    <t>040400000130088</t>
  </si>
  <si>
    <t>040400000130089</t>
  </si>
  <si>
    <t>040400000130090</t>
  </si>
  <si>
    <t>040400000130091</t>
  </si>
  <si>
    <t>040400000130092</t>
  </si>
  <si>
    <t>040400000130093</t>
  </si>
  <si>
    <t>040400000130094</t>
  </si>
  <si>
    <t>040400000130095</t>
  </si>
  <si>
    <t>040400000130096</t>
  </si>
  <si>
    <t>040400000130097</t>
  </si>
  <si>
    <t>040400000130098</t>
  </si>
  <si>
    <t>040400000130099</t>
  </si>
  <si>
    <t>040400000130100</t>
  </si>
  <si>
    <t>040400000130101</t>
  </si>
  <si>
    <t>040400000130102</t>
  </si>
  <si>
    <t>040400000130103</t>
  </si>
  <si>
    <t>040400000130104</t>
  </si>
  <si>
    <t>040400000130105</t>
  </si>
  <si>
    <t>040400000130106</t>
  </si>
  <si>
    <t>040400000130107</t>
  </si>
  <si>
    <t>040400000130108</t>
  </si>
  <si>
    <t>040400000130109</t>
  </si>
  <si>
    <t>040400000130110</t>
  </si>
  <si>
    <t>040400000130111</t>
  </si>
  <si>
    <t>040400000130112</t>
  </si>
  <si>
    <t>040400000130113</t>
  </si>
  <si>
    <t>040400000130114</t>
  </si>
  <si>
    <t>040400000130115</t>
  </si>
  <si>
    <t>040400000130116</t>
  </si>
  <si>
    <t>040400000130117</t>
  </si>
  <si>
    <t>040400000130118</t>
  </si>
  <si>
    <t>040400000130119</t>
  </si>
  <si>
    <t>040400000130120</t>
  </si>
  <si>
    <t>040470000071110</t>
  </si>
  <si>
    <t>040400000130121</t>
  </si>
  <si>
    <t>040400000130122</t>
  </si>
  <si>
    <t>040400000130123</t>
  </si>
  <si>
    <t>040400000130124</t>
  </si>
  <si>
    <t>040400000130125</t>
  </si>
  <si>
    <t>040400000130126</t>
  </si>
  <si>
    <t>040400000130127</t>
  </si>
  <si>
    <t>040400000130128</t>
  </si>
  <si>
    <t>040400000130129</t>
  </si>
  <si>
    <t>040400000130130</t>
  </si>
  <si>
    <t>040400000130131</t>
  </si>
  <si>
    <t>040400000130132</t>
  </si>
  <si>
    <t>040400000130133</t>
  </si>
  <si>
    <t>040400000130134</t>
  </si>
  <si>
    <t>040400000130135</t>
  </si>
  <si>
    <t>040400000130136</t>
  </si>
  <si>
    <t>040400000130137</t>
  </si>
  <si>
    <t>040400000130138</t>
  </si>
  <si>
    <t>040400000130139</t>
  </si>
  <si>
    <t>040400000130140</t>
  </si>
  <si>
    <t>040400000130141</t>
  </si>
  <si>
    <t>040400000130142</t>
  </si>
  <si>
    <t>040400000130143</t>
  </si>
  <si>
    <t>040400000130144</t>
  </si>
  <si>
    <t>040400000130145</t>
  </si>
  <si>
    <t>040400000130146</t>
  </si>
  <si>
    <t>040400000130147</t>
  </si>
  <si>
    <t>040400000130148</t>
  </si>
  <si>
    <t>040400000130149</t>
  </si>
  <si>
    <t>040400000130150</t>
  </si>
  <si>
    <t>040400000130151</t>
  </si>
  <si>
    <t>040400000130152</t>
  </si>
  <si>
    <t>040400000130153</t>
  </si>
  <si>
    <t>040400000130154</t>
  </si>
  <si>
    <t>040400000130155</t>
  </si>
  <si>
    <t>040400000130156</t>
  </si>
  <si>
    <t>040400000130157</t>
  </si>
  <si>
    <t>040400000130158</t>
  </si>
  <si>
    <t>040400000031300</t>
  </si>
  <si>
    <t>040400000130159</t>
  </si>
  <si>
    <t>040400000130160</t>
  </si>
  <si>
    <t>040400000130161</t>
  </si>
  <si>
    <t>040400000130162</t>
  </si>
  <si>
    <t>040400000130163</t>
  </si>
  <si>
    <t>040400000130164</t>
  </si>
  <si>
    <t>040400000130165</t>
  </si>
  <si>
    <t>040400000130166</t>
  </si>
  <si>
    <t>040400000130167</t>
  </si>
  <si>
    <t>040400000130168</t>
  </si>
  <si>
    <t>040400000130169</t>
  </si>
  <si>
    <t>040400000130170</t>
  </si>
  <si>
    <t>040400000130171</t>
  </si>
  <si>
    <t>040400000031301</t>
  </si>
  <si>
    <t>040400000130172</t>
  </si>
  <si>
    <t>040400000130173</t>
  </si>
  <si>
    <t>040400000130174</t>
  </si>
  <si>
    <t>040400000130175</t>
  </si>
  <si>
    <t>040400000130176</t>
  </si>
  <si>
    <t>040400000130177</t>
  </si>
  <si>
    <t>040400000130178</t>
  </si>
  <si>
    <t>040400000130179</t>
  </si>
  <si>
    <t>040400000130180</t>
  </si>
  <si>
    <t>040400000130181</t>
  </si>
  <si>
    <t>040400000130182</t>
  </si>
  <si>
    <t>040400000130183</t>
  </si>
  <si>
    <t>040400000130184</t>
  </si>
  <si>
    <t>040400000130185</t>
  </si>
  <si>
    <t>040400000130186</t>
  </si>
  <si>
    <t>040400000130187</t>
  </si>
  <si>
    <t>040400000130188</t>
  </si>
  <si>
    <t>040400000130189</t>
  </si>
  <si>
    <t>040400000130190</t>
  </si>
  <si>
    <t>040400000130191</t>
  </si>
  <si>
    <t>040400000130192</t>
  </si>
  <si>
    <t>040400000130193</t>
  </si>
  <si>
    <t>040400000130194</t>
  </si>
  <si>
    <t>040400000130195</t>
  </si>
  <si>
    <t>040400000130196</t>
  </si>
  <si>
    <t>040400000130197</t>
  </si>
  <si>
    <t>040400000130198</t>
  </si>
  <si>
    <t>040400000130199</t>
  </si>
  <si>
    <t>040400000130200</t>
  </si>
  <si>
    <t>040400000130201</t>
  </si>
  <si>
    <t>040400000130202</t>
  </si>
  <si>
    <t>040400000130203</t>
  </si>
  <si>
    <t>040400000130204</t>
  </si>
  <si>
    <t>040400000130205</t>
  </si>
  <si>
    <t>040400000130206</t>
  </si>
  <si>
    <t>040400000130207</t>
  </si>
  <si>
    <t>040400000130208</t>
  </si>
  <si>
    <t>040400000130209</t>
  </si>
  <si>
    <t>040400000130210</t>
  </si>
  <si>
    <t>040400000130211</t>
  </si>
  <si>
    <t>040400000130212</t>
  </si>
  <si>
    <t>040400000130213</t>
  </si>
  <si>
    <t>040400000130214</t>
  </si>
  <si>
    <t>040400000130215</t>
  </si>
  <si>
    <t>040400000130216</t>
  </si>
  <si>
    <t>040400000130217</t>
  </si>
  <si>
    <t>040400000130218</t>
  </si>
  <si>
    <t>040400000130219</t>
  </si>
  <si>
    <t>040400000130220</t>
  </si>
  <si>
    <t>040400000130221</t>
  </si>
  <si>
    <t>040400000130222</t>
  </si>
  <si>
    <t>040400000130223</t>
  </si>
  <si>
    <t>040400000130224</t>
  </si>
  <si>
    <t>040400000130225</t>
  </si>
  <si>
    <t>040400000130226</t>
  </si>
  <si>
    <t>040400000130227</t>
  </si>
  <si>
    <t>040400000130228</t>
  </si>
  <si>
    <t>040400000130229</t>
  </si>
  <si>
    <t>040400000130230</t>
  </si>
  <si>
    <t>040400000130231</t>
  </si>
  <si>
    <t>040400000130232</t>
  </si>
  <si>
    <t>040400000130233</t>
  </si>
  <si>
    <t>040400000130234</t>
  </si>
  <si>
    <t>040400000130235</t>
  </si>
  <si>
    <t>040400000130236</t>
  </si>
  <si>
    <t>040400000130237</t>
  </si>
  <si>
    <t>040400000130238</t>
  </si>
  <si>
    <t>040400000130239</t>
  </si>
  <si>
    <t>040400000130240</t>
  </si>
  <si>
    <t>040400000130241</t>
  </si>
  <si>
    <t>040400000130242</t>
  </si>
  <si>
    <t>040400000130243</t>
  </si>
  <si>
    <t>040400000130244</t>
  </si>
  <si>
    <t>040400000130245</t>
  </si>
  <si>
    <t>040400000130246</t>
  </si>
  <si>
    <t>040400000130247</t>
  </si>
  <si>
    <t>040400000130248</t>
  </si>
  <si>
    <t>040400000130249</t>
  </si>
  <si>
    <t>040400000130250</t>
  </si>
  <si>
    <t>040400000130251</t>
  </si>
  <si>
    <t>040400000130252</t>
  </si>
  <si>
    <t>040400000130253</t>
  </si>
  <si>
    <t>040400000031770</t>
  </si>
  <si>
    <t>040400000130255</t>
  </si>
  <si>
    <t>040400000130256</t>
  </si>
  <si>
    <t>040400000130257</t>
  </si>
  <si>
    <t>040400000130258</t>
  </si>
  <si>
    <t>040400000032080</t>
  </si>
  <si>
    <t>040400000130259</t>
  </si>
  <si>
    <t>040400000130260</t>
  </si>
  <si>
    <t>040400000130261</t>
  </si>
  <si>
    <t>040400000130262</t>
  </si>
  <si>
    <t>040400000130263</t>
  </si>
  <si>
    <t>040400000130264</t>
  </si>
  <si>
    <t>040400000031310</t>
  </si>
  <si>
    <t>040400000031320</t>
  </si>
  <si>
    <t>040400000130265</t>
  </si>
  <si>
    <t>040400000031980</t>
  </si>
  <si>
    <t>040400000130266</t>
  </si>
  <si>
    <t>040400000130267</t>
  </si>
  <si>
    <t>040400000130268</t>
  </si>
  <si>
    <t>040400000130269</t>
  </si>
  <si>
    <t>040400000130270</t>
  </si>
  <si>
    <t>040400000130271</t>
  </si>
  <si>
    <t>040400000130272</t>
  </si>
  <si>
    <t>040400000130273</t>
  </si>
  <si>
    <t>040400000130274</t>
  </si>
  <si>
    <t>040400000130275</t>
  </si>
  <si>
    <t>040400000130276</t>
  </si>
  <si>
    <t>040400000130277</t>
  </si>
  <si>
    <t>040400000130278</t>
  </si>
  <si>
    <t>040400000130279</t>
  </si>
  <si>
    <t>040400000130280</t>
  </si>
  <si>
    <t>040400000130281</t>
  </si>
  <si>
    <t>040400000130282</t>
  </si>
  <si>
    <t>040400000130283</t>
  </si>
  <si>
    <t>040400000130284</t>
  </si>
  <si>
    <t>040400000130285</t>
  </si>
  <si>
    <t>040400000130286</t>
  </si>
  <si>
    <t>040400000130287</t>
  </si>
  <si>
    <t>040400000130288</t>
  </si>
  <si>
    <t>040400000130289</t>
  </si>
  <si>
    <t>040400000130290</t>
  </si>
  <si>
    <t>040400000130291</t>
  </si>
  <si>
    <t>040400000130292</t>
  </si>
  <si>
    <t>040400000130293</t>
  </si>
  <si>
    <t>040400000130294</t>
  </si>
  <si>
    <t>040400000130295</t>
  </si>
  <si>
    <t>040400000130296</t>
  </si>
  <si>
    <t>040400000130297</t>
  </si>
  <si>
    <t>040400000130298</t>
  </si>
  <si>
    <t>040400000130299</t>
  </si>
  <si>
    <t>040400000130300</t>
  </si>
  <si>
    <t>040400000130301</t>
  </si>
  <si>
    <t>040400000130302</t>
  </si>
  <si>
    <t>040400000130303</t>
  </si>
  <si>
    <t>040400000130304</t>
  </si>
  <si>
    <t>040400000130305</t>
  </si>
  <si>
    <t>040400000130306</t>
  </si>
  <si>
    <t>040400000130307</t>
  </si>
  <si>
    <t>040400000130308</t>
  </si>
  <si>
    <t>040400000130309</t>
  </si>
  <si>
    <t>040400000130310</t>
  </si>
  <si>
    <t>040400000130311</t>
  </si>
  <si>
    <t>040400000130312</t>
  </si>
  <si>
    <t>040400000130313</t>
  </si>
  <si>
    <t>040400000130314</t>
  </si>
  <si>
    <t>040400000130315</t>
  </si>
  <si>
    <t>040400000130316</t>
  </si>
  <si>
    <t>040400000130317</t>
  </si>
  <si>
    <t>040400000130318</t>
  </si>
  <si>
    <t>040400000130319</t>
  </si>
  <si>
    <t>040400000130320</t>
  </si>
  <si>
    <t>040400000130321</t>
  </si>
  <si>
    <t>040400000130322</t>
  </si>
  <si>
    <t>040400000130323</t>
  </si>
  <si>
    <t>040400000130324</t>
  </si>
  <si>
    <t>040400000130325</t>
  </si>
  <si>
    <t>040400000130326</t>
  </si>
  <si>
    <t>040400000130327</t>
  </si>
  <si>
    <t>040400000130328</t>
  </si>
  <si>
    <t>040400000130329</t>
  </si>
  <si>
    <t>040400000130330</t>
  </si>
  <si>
    <t>040400000130331</t>
  </si>
  <si>
    <t>040400000130332</t>
  </si>
  <si>
    <t>040400000032010</t>
  </si>
  <si>
    <t>040400000130333</t>
  </si>
  <si>
    <t>040400000130334</t>
  </si>
  <si>
    <t>040400000130335</t>
  </si>
  <si>
    <t>040400000130336</t>
  </si>
  <si>
    <t>040400000130337</t>
  </si>
  <si>
    <t>040400000130338</t>
  </si>
  <si>
    <t>040400000130339</t>
  </si>
  <si>
    <t>040400000130340</t>
  </si>
  <si>
    <t>040400000130341</t>
  </si>
  <si>
    <t>040400000130342</t>
  </si>
  <si>
    <t>040400000130343</t>
  </si>
  <si>
    <t>040400000130344</t>
  </si>
  <si>
    <t>040400000130345</t>
  </si>
  <si>
    <t>040400000130346</t>
  </si>
  <si>
    <t>040400000130347</t>
  </si>
  <si>
    <t>040400000130348</t>
  </si>
  <si>
    <t>040400000130349</t>
  </si>
  <si>
    <t>040400000130350</t>
  </si>
  <si>
    <t>040400000130351</t>
  </si>
  <si>
    <t>040400000130352</t>
  </si>
  <si>
    <t>040400000130353</t>
  </si>
  <si>
    <t>040400000130354</t>
  </si>
  <si>
    <t>040400000130355</t>
  </si>
  <si>
    <t>040400000130356</t>
  </si>
  <si>
    <t>040400000130357</t>
  </si>
  <si>
    <t>040400000130358</t>
  </si>
  <si>
    <t>040400000130359</t>
  </si>
  <si>
    <t>040400000130360</t>
  </si>
  <si>
    <t>040400000130361</t>
  </si>
  <si>
    <t>040400000130362</t>
  </si>
  <si>
    <t>040400000130363</t>
  </si>
  <si>
    <t>040400000130364</t>
  </si>
  <si>
    <t>040400000130365</t>
  </si>
  <si>
    <t>040400000130366</t>
  </si>
  <si>
    <t>040400000130367</t>
  </si>
  <si>
    <t>040400000130368</t>
  </si>
  <si>
    <t>040400000130369</t>
  </si>
  <si>
    <t>040400000130370</t>
  </si>
  <si>
    <t>040400000130371</t>
  </si>
  <si>
    <t>040400000130372</t>
  </si>
  <si>
    <t>040400000130373</t>
  </si>
  <si>
    <t>040400000130374</t>
  </si>
  <si>
    <t>040400000130375</t>
  </si>
  <si>
    <t>040400000130376</t>
  </si>
  <si>
    <t>040400000130377</t>
  </si>
  <si>
    <t>040400000130378</t>
  </si>
  <si>
    <t>040400000130379</t>
  </si>
  <si>
    <t>040400000130380</t>
  </si>
  <si>
    <t>040400000130381</t>
  </si>
  <si>
    <t>040400000130382</t>
  </si>
  <si>
    <t>040400000130383</t>
  </si>
  <si>
    <t>040400000130384</t>
  </si>
  <si>
    <t>040400000130385</t>
  </si>
  <si>
    <t>040400000130386</t>
  </si>
  <si>
    <t>040400000130387</t>
  </si>
  <si>
    <t>040400000130388</t>
  </si>
  <si>
    <t>040400000130389</t>
  </si>
  <si>
    <t>040400000130390</t>
  </si>
  <si>
    <t>040400000130391</t>
  </si>
  <si>
    <t>040400000130392</t>
  </si>
  <si>
    <t>040400000031560</t>
  </si>
  <si>
    <t>040400000031570</t>
  </si>
  <si>
    <t>040400000031580</t>
  </si>
  <si>
    <t>040400000031590</t>
  </si>
  <si>
    <t>040400000130393</t>
  </si>
  <si>
    <t>040400000130394</t>
  </si>
  <si>
    <t>040400000130395</t>
  </si>
  <si>
    <t>040400000032190</t>
  </si>
  <si>
    <t>040400000032200</t>
  </si>
  <si>
    <t>040400000130396</t>
  </si>
  <si>
    <t>040400000130397</t>
  </si>
  <si>
    <t>040400000130398</t>
  </si>
  <si>
    <t>040400000130399</t>
  </si>
  <si>
    <t>040400000032120</t>
  </si>
  <si>
    <t>040400000130400</t>
  </si>
  <si>
    <t>040400000130401</t>
  </si>
  <si>
    <t>040400000031730</t>
  </si>
  <si>
    <t>040400000130402</t>
  </si>
  <si>
    <t>040400000130403</t>
  </si>
  <si>
    <t>040400000031740</t>
  </si>
  <si>
    <t>040400000031750</t>
  </si>
  <si>
    <t>040400000031760</t>
  </si>
  <si>
    <t>040400000130404</t>
  </si>
  <si>
    <t>040400000130405</t>
  </si>
  <si>
    <t>040400000130406</t>
  </si>
  <si>
    <t>040400000130407</t>
  </si>
  <si>
    <t>040400000130408</t>
  </si>
  <si>
    <t>040400000130409</t>
  </si>
  <si>
    <t>040400000130410</t>
  </si>
  <si>
    <t>040400000130411</t>
  </si>
  <si>
    <t>040400000130412</t>
  </si>
  <si>
    <t>040400000130413</t>
  </si>
  <si>
    <t>040400000130414</t>
  </si>
  <si>
    <t>040400000130415</t>
  </si>
  <si>
    <t>040400000130416</t>
  </si>
  <si>
    <t>040400000130417</t>
  </si>
  <si>
    <t>040400000130418</t>
  </si>
  <si>
    <t>040400000130419</t>
  </si>
  <si>
    <t>040400000130420</t>
  </si>
  <si>
    <t>040400000130421</t>
  </si>
  <si>
    <t>040400000130422</t>
  </si>
  <si>
    <t>040400000130423</t>
  </si>
  <si>
    <t>040400000130424</t>
  </si>
  <si>
    <t>040400000130425</t>
  </si>
  <si>
    <t>040400000130426</t>
  </si>
  <si>
    <t>040400000130427</t>
  </si>
  <si>
    <t>040400000130428</t>
  </si>
  <si>
    <t>040400000130429</t>
  </si>
  <si>
    <t>040400000130430</t>
  </si>
  <si>
    <t>040400000130431</t>
  </si>
  <si>
    <t>040400000130432</t>
  </si>
  <si>
    <t>040400000130433</t>
  </si>
  <si>
    <t>040400000130434</t>
  </si>
  <si>
    <t>040400000130435</t>
  </si>
  <si>
    <t>040400000130436</t>
  </si>
  <si>
    <t>040400000130437</t>
  </si>
  <si>
    <t>040400000130438</t>
  </si>
  <si>
    <t>040400000130439</t>
  </si>
  <si>
    <t>040400000130440</t>
  </si>
  <si>
    <t>040400000130441</t>
  </si>
  <si>
    <t>040400000130442</t>
  </si>
  <si>
    <t>040400000130443</t>
  </si>
  <si>
    <t>040400000130444</t>
  </si>
  <si>
    <t>040400000130445</t>
  </si>
  <si>
    <t>040400000130446</t>
  </si>
  <si>
    <t>040400000130447</t>
  </si>
  <si>
    <t>040400000130448</t>
  </si>
  <si>
    <t>040400000130449</t>
  </si>
  <si>
    <t>040400000130450</t>
  </si>
  <si>
    <t>040400000130451</t>
  </si>
  <si>
    <t>040400000130452</t>
  </si>
  <si>
    <t>040400000130453</t>
  </si>
  <si>
    <t>040400000130454</t>
  </si>
  <si>
    <t>040400000130455</t>
  </si>
  <si>
    <t>040400000130456</t>
  </si>
  <si>
    <t>040400000130457</t>
  </si>
  <si>
    <t>040400000130458</t>
  </si>
  <si>
    <t>040400000130459</t>
  </si>
  <si>
    <t>040400000130460</t>
  </si>
  <si>
    <t>040400000130461</t>
  </si>
  <si>
    <t>040400000130462</t>
  </si>
  <si>
    <t>040400000130463</t>
  </si>
  <si>
    <t>040400000130464</t>
  </si>
  <si>
    <t>040400000130465</t>
  </si>
  <si>
    <t>040400000130466</t>
  </si>
  <si>
    <t>040400000130467</t>
  </si>
  <si>
    <t>040400000130468</t>
  </si>
  <si>
    <t>040400000130469</t>
  </si>
  <si>
    <t>040400000130470</t>
  </si>
  <si>
    <t>040400000130471</t>
  </si>
  <si>
    <t>040400000130472</t>
  </si>
  <si>
    <t>040400000130473</t>
  </si>
  <si>
    <t>040400000130474</t>
  </si>
  <si>
    <t>040400000130475</t>
  </si>
  <si>
    <t>040400000130476</t>
  </si>
  <si>
    <t>040400000130477</t>
  </si>
  <si>
    <t>040400000130478</t>
  </si>
  <si>
    <t>040400000130479</t>
  </si>
  <si>
    <t>040400000130480</t>
  </si>
  <si>
    <t>040400000130481</t>
  </si>
  <si>
    <t>040400000130482</t>
  </si>
  <si>
    <t>040400000130483</t>
  </si>
  <si>
    <t>040400000130484</t>
  </si>
  <si>
    <t>040400000130485</t>
  </si>
  <si>
    <t>040400000130486</t>
  </si>
  <si>
    <t>040400000130487</t>
  </si>
  <si>
    <t>040400000130488</t>
  </si>
  <si>
    <t>040400000130489</t>
  </si>
  <si>
    <t>040400000130490</t>
  </si>
  <si>
    <t>040400000130491</t>
  </si>
  <si>
    <t>040400000130492</t>
  </si>
  <si>
    <t>040400000130493</t>
  </si>
  <si>
    <t>040400000130494</t>
  </si>
  <si>
    <t>040400000130495</t>
  </si>
  <si>
    <t>040470000072410</t>
  </si>
  <si>
    <t>040400000130496</t>
  </si>
  <si>
    <t>040470000079590</t>
  </si>
  <si>
    <t>040470000079580</t>
  </si>
  <si>
    <t>040400000130497</t>
  </si>
  <si>
    <t>040400000130498</t>
  </si>
  <si>
    <t>040400000130499</t>
  </si>
  <si>
    <t>040400000130500</t>
  </si>
  <si>
    <t>040400000130501</t>
  </si>
  <si>
    <t>040400000130502</t>
  </si>
  <si>
    <t>040400000130503</t>
  </si>
  <si>
    <t>040400000130504</t>
  </si>
  <si>
    <t>040470000079660</t>
  </si>
  <si>
    <t>040470000079661</t>
  </si>
  <si>
    <t>040400000130505</t>
  </si>
  <si>
    <t>040400000130506</t>
  </si>
  <si>
    <t>040400000130507</t>
  </si>
  <si>
    <t>040400000130508</t>
  </si>
  <si>
    <t>040400000130509</t>
  </si>
  <si>
    <t>040400000130510</t>
  </si>
  <si>
    <t>040400000130511</t>
  </si>
  <si>
    <t>040400000130512</t>
  </si>
  <si>
    <t>040400000130513</t>
  </si>
  <si>
    <t>040470000072980</t>
  </si>
  <si>
    <t>040470000072400</t>
  </si>
  <si>
    <t>040400000130514</t>
  </si>
  <si>
    <t>040470000079600</t>
  </si>
  <si>
    <t>040470000079610</t>
  </si>
  <si>
    <t>040400000130515</t>
  </si>
  <si>
    <t>040400000130516</t>
  </si>
  <si>
    <t>040400000130517</t>
  </si>
  <si>
    <t>040400000130518</t>
  </si>
  <si>
    <t>040400000130519</t>
  </si>
  <si>
    <t>040400000130520</t>
  </si>
  <si>
    <t>040400000130521</t>
  </si>
  <si>
    <t>040400000130522</t>
  </si>
  <si>
    <t>040400000130523</t>
  </si>
  <si>
    <t>040400000130524</t>
  </si>
  <si>
    <t>040400000130525</t>
  </si>
  <si>
    <t>040400000130526</t>
  </si>
  <si>
    <t>040400000130527</t>
  </si>
  <si>
    <t>040400000130528</t>
  </si>
  <si>
    <t>040400000130529</t>
  </si>
  <si>
    <t>040400000130530</t>
  </si>
  <si>
    <t>040400000130531</t>
  </si>
  <si>
    <t>040400000130532</t>
  </si>
  <si>
    <t>040400000130533</t>
  </si>
  <si>
    <t>040400000130534</t>
  </si>
  <si>
    <t>040400000130535</t>
  </si>
  <si>
    <t>040400000130536</t>
  </si>
  <si>
    <t>040400000130537</t>
  </si>
  <si>
    <t>040400000130538</t>
  </si>
  <si>
    <t>040400000130539</t>
  </si>
  <si>
    <t>040400000130540</t>
  </si>
  <si>
    <t>040400000130541</t>
  </si>
  <si>
    <t>040400000130542</t>
  </si>
  <si>
    <t>040400000130543</t>
  </si>
  <si>
    <t>040400000130544</t>
  </si>
  <si>
    <t>040400000130545</t>
  </si>
  <si>
    <t>040400000130546</t>
  </si>
  <si>
    <t>040400000130547</t>
  </si>
  <si>
    <t>040400000130548</t>
  </si>
  <si>
    <t>040400000130549</t>
  </si>
  <si>
    <t>040400000130550</t>
  </si>
  <si>
    <t>040400000130551</t>
  </si>
  <si>
    <t>040400000130552</t>
  </si>
  <si>
    <t>040400000130553</t>
  </si>
  <si>
    <t>040400000130554</t>
  </si>
  <si>
    <t>040400000130555</t>
  </si>
  <si>
    <t>040400000130556</t>
  </si>
  <si>
    <t>040400000130557</t>
  </si>
  <si>
    <t>040400000130558</t>
  </si>
  <si>
    <t>040400000130559</t>
  </si>
  <si>
    <t>040400000130560</t>
  </si>
  <si>
    <t>040400000130561</t>
  </si>
  <si>
    <t>040400000130562</t>
  </si>
  <si>
    <t>040400000130563</t>
  </si>
  <si>
    <t>040400000130564</t>
  </si>
  <si>
    <t>040400000130565</t>
  </si>
  <si>
    <t>040400000130566</t>
  </si>
  <si>
    <t>040400000130567</t>
  </si>
  <si>
    <t>040400000130568</t>
  </si>
  <si>
    <t>040400000130569</t>
  </si>
  <si>
    <t>040400000130570</t>
  </si>
  <si>
    <t>040400000130571</t>
  </si>
  <si>
    <t>040400000130572</t>
  </si>
  <si>
    <t>040400000130573</t>
  </si>
  <si>
    <t>040400000130574</t>
  </si>
  <si>
    <t>040400000130575</t>
  </si>
  <si>
    <t>040400000130576</t>
  </si>
  <si>
    <t>040400000130577</t>
  </si>
  <si>
    <t>040400000130578</t>
  </si>
  <si>
    <t>040400000130579</t>
  </si>
  <si>
    <t>040400000130580</t>
  </si>
  <si>
    <t>040400000130581</t>
  </si>
  <si>
    <t>040400000130582</t>
  </si>
  <si>
    <t>040400000130583</t>
  </si>
  <si>
    <t>040400000130584</t>
  </si>
  <si>
    <t>040400000130585</t>
  </si>
  <si>
    <t>040400000130586</t>
  </si>
  <si>
    <t>040400000130587</t>
  </si>
  <si>
    <t>040400000130588</t>
  </si>
  <si>
    <t>040400000130589</t>
  </si>
  <si>
    <t>040400000130590</t>
  </si>
  <si>
    <t>040400000130591</t>
  </si>
  <si>
    <t>040400000130592</t>
  </si>
  <si>
    <t>040400000130593</t>
  </si>
  <si>
    <t>040400000031250</t>
  </si>
  <si>
    <t>040400000130594</t>
  </si>
  <si>
    <t>040400000130595</t>
  </si>
  <si>
    <t>040400000130596</t>
  </si>
  <si>
    <t>040400000130597</t>
  </si>
  <si>
    <t>040400000130598</t>
  </si>
  <si>
    <t>040400000130599</t>
  </si>
  <si>
    <t>040400000130600</t>
  </si>
  <si>
    <t>040470000000170</t>
  </si>
  <si>
    <t>040470000000200</t>
  </si>
  <si>
    <t>040470000000310</t>
  </si>
  <si>
    <t>040400000130601</t>
  </si>
  <si>
    <t>040400000130602</t>
  </si>
  <si>
    <t>040400000130603</t>
  </si>
  <si>
    <t>040400000130604</t>
  </si>
  <si>
    <t>040400000130605</t>
  </si>
  <si>
    <t>040400000130606</t>
  </si>
  <si>
    <t>040400000130607</t>
  </si>
  <si>
    <t>040400000130608</t>
  </si>
  <si>
    <t>040400000130609</t>
  </si>
  <si>
    <t>040400000130610</t>
  </si>
  <si>
    <t>040400000130611</t>
  </si>
  <si>
    <t>040400000130612</t>
  </si>
  <si>
    <t>výměnový, S49 2. gen., žlabový pražec přírubový
J49-1:7,5(9)-190-zlp-(P,L)-l-ČZ
J49-1:9(11)-300-zlp-(P,L)-l-ČZ</t>
  </si>
  <si>
    <t>výměnový, S49 2. gen., žlabový pražec přírubový
J49-1:7,5(9)-190-zlp-(P,L)-p-ČZ
J49-1:9(11)-300-zlp-(P,L)-p-ČZ</t>
  </si>
  <si>
    <t>výměnový, S49 2. gen., bez žlabu
J49-1:7,5(9)-190-(P,L)-p,l-ČZ
J49-1:9(11)-300-(P,L)-p,l-ČZ</t>
  </si>
  <si>
    <t>výměnový, S49 1. gen.
JS49-1:6(7,5)-150-(P,L)-p,l-ČZ
JS49-1:7,5(9)-190-(P,L)-p,l-ČZ
JS49-1:9(11)-300-(P,L)-p,l-ČZ</t>
  </si>
  <si>
    <t>spádovištní, S49 1. a 2. gen.
JS49-1:6(7,5)-150-(P,L)-p,l-ČZ
J(S)49-1:7,5(9)-190-(P,L)-p,l-ČZ
J(S)49-1:9(11)-300-(P,L)-p,l-ČZ
SS49-1:5,7-230-p,l-ČZ</t>
  </si>
  <si>
    <t>040400000130613</t>
  </si>
  <si>
    <t>040400000130614</t>
  </si>
  <si>
    <t>040400000130615</t>
  </si>
  <si>
    <t>040400000130616</t>
  </si>
  <si>
    <t>040400000130617</t>
  </si>
  <si>
    <t>040400000130618</t>
  </si>
  <si>
    <t>040400000130619</t>
  </si>
  <si>
    <t>040400000130620</t>
  </si>
  <si>
    <t>040400000130621</t>
  </si>
  <si>
    <t>040400000130622</t>
  </si>
  <si>
    <t>040400000130623</t>
  </si>
  <si>
    <t>040400000130624</t>
  </si>
  <si>
    <t>040400000130625</t>
  </si>
  <si>
    <t>040400000130626</t>
  </si>
  <si>
    <t>040400000130627</t>
  </si>
  <si>
    <t>040400000130628</t>
  </si>
  <si>
    <t>040400000130629</t>
  </si>
  <si>
    <t>040400000130630</t>
  </si>
  <si>
    <t>040400000130631</t>
  </si>
  <si>
    <t>040400000130632</t>
  </si>
  <si>
    <t>040400000130633</t>
  </si>
  <si>
    <t>040400000130634</t>
  </si>
  <si>
    <t>040400000130635</t>
  </si>
  <si>
    <t>040400000130636</t>
  </si>
  <si>
    <t>040400000130637</t>
  </si>
  <si>
    <t>040400000130638</t>
  </si>
  <si>
    <t>040400000130639</t>
  </si>
  <si>
    <t>040400000130640</t>
  </si>
  <si>
    <t>040400000130641</t>
  </si>
  <si>
    <t>040400000130642</t>
  </si>
  <si>
    <t>040400000130643</t>
  </si>
  <si>
    <t>040400000130644</t>
  </si>
  <si>
    <t>040400000130645</t>
  </si>
  <si>
    <t>040400000130646</t>
  </si>
  <si>
    <t>040400000130647</t>
  </si>
  <si>
    <t>040400000130648</t>
  </si>
  <si>
    <t>040400000130649</t>
  </si>
  <si>
    <t>040400000130650</t>
  </si>
  <si>
    <t>040400000130651</t>
  </si>
  <si>
    <t>040400000130652</t>
  </si>
  <si>
    <t>040400000130653</t>
  </si>
  <si>
    <t>040400000130654</t>
  </si>
  <si>
    <t>040400000130655</t>
  </si>
  <si>
    <t>040400000130656</t>
  </si>
  <si>
    <t>040400000130657</t>
  </si>
  <si>
    <t>040400000130658</t>
  </si>
  <si>
    <t>040400000130659</t>
  </si>
  <si>
    <t>040400000130660</t>
  </si>
  <si>
    <t>040400000130661</t>
  </si>
  <si>
    <t>040400000130662</t>
  </si>
  <si>
    <t>040400000130663</t>
  </si>
  <si>
    <t>040400000130664</t>
  </si>
  <si>
    <t>040400000130665</t>
  </si>
  <si>
    <t>040400000130666</t>
  </si>
  <si>
    <t>040400000130667</t>
  </si>
  <si>
    <t>040400000130668</t>
  </si>
  <si>
    <t>040400000130669</t>
  </si>
  <si>
    <t>040400000130670</t>
  </si>
  <si>
    <t>040400000130671</t>
  </si>
  <si>
    <t>040400000130672</t>
  </si>
  <si>
    <t>040400000130673</t>
  </si>
  <si>
    <t>040400000130674</t>
  </si>
  <si>
    <t>040400000130675</t>
  </si>
  <si>
    <t>040400000130676</t>
  </si>
  <si>
    <t>040400000130677</t>
  </si>
  <si>
    <t>040400000130678</t>
  </si>
  <si>
    <t>040400000130679</t>
  </si>
  <si>
    <t>040400000130680</t>
  </si>
  <si>
    <t>040400000130681</t>
  </si>
  <si>
    <t>040400000130682</t>
  </si>
  <si>
    <t>040400000130683</t>
  </si>
  <si>
    <t>040400000130684</t>
  </si>
  <si>
    <t>040400000130685</t>
  </si>
  <si>
    <t>040400000130686</t>
  </si>
  <si>
    <t>040400000130687</t>
  </si>
  <si>
    <t>040400000130688</t>
  </si>
  <si>
    <t>040400000130689</t>
  </si>
  <si>
    <t>040400000130690</t>
  </si>
  <si>
    <t>040400000130691</t>
  </si>
  <si>
    <t>040400000130692</t>
  </si>
  <si>
    <t>040400000130693</t>
  </si>
  <si>
    <t>040400000130694</t>
  </si>
  <si>
    <t>040400000130695</t>
  </si>
  <si>
    <t>040400000130696</t>
  </si>
  <si>
    <t>040400000130697</t>
  </si>
  <si>
    <t>040400000130698</t>
  </si>
  <si>
    <t>040400000130699</t>
  </si>
  <si>
    <t>040400000130700</t>
  </si>
  <si>
    <t>040400000130701</t>
  </si>
  <si>
    <t>040400000130702</t>
  </si>
  <si>
    <t>040400000130703</t>
  </si>
  <si>
    <t>040400000130704</t>
  </si>
  <si>
    <t>040400000130705</t>
  </si>
  <si>
    <t>040400000130706</t>
  </si>
  <si>
    <t>040400000130707</t>
  </si>
  <si>
    <t>040400000130708</t>
  </si>
  <si>
    <t>040400000130709</t>
  </si>
  <si>
    <t>040400000130710</t>
  </si>
  <si>
    <t>040400000130711</t>
  </si>
  <si>
    <t>ZK J60-1:7,5(9)-190-(P,L)-p,l-ČZ</t>
  </si>
  <si>
    <t>ZK J60-1:9(11)-300-(P,L)-p-ČZ</t>
  </si>
  <si>
    <t>ZK J60-1:9(11)-300-(P,L)-l-ČZ</t>
  </si>
  <si>
    <t>ZK J60-1:12-500-(P,L)-p-ČZ</t>
  </si>
  <si>
    <t>ZK J60-1:12-500-(P,L)-l-ČZ</t>
  </si>
  <si>
    <t>ZK J60-1:14-760-(P,L)-p-ČZ</t>
  </si>
  <si>
    <t>ZK J60-1:14-760-(P,L)-l-ČZ</t>
  </si>
  <si>
    <t>ZK J60-1:18,5-1200-(P,L)-p-ČZ</t>
  </si>
  <si>
    <t>ZK J60-1:18,5-1200-(P,L)-l-ČZ</t>
  </si>
  <si>
    <t>ZK JR65-1:9-190-(P,L)-p,l-ČZ</t>
  </si>
  <si>
    <t>ZK JR65-1:9(11)-300-(P,L)-p,l-ČZ</t>
  </si>
  <si>
    <t>ZK JR65-1:12-500-(P,L)-p-ČZ</t>
  </si>
  <si>
    <t>ZK JR65-1:12-500-(P,L)-l-ČZ</t>
  </si>
  <si>
    <t>ZK JR65-1:14-760-(P,L)-p-ČZ</t>
  </si>
  <si>
    <t>ZK JR65-1:14-760-(P,L)-l-ČZ</t>
  </si>
  <si>
    <t>ZK JR65-1:18,5-1200-(P,L)-p-ČZ</t>
  </si>
  <si>
    <t>ZK JR65-1:18,5-1200-(P,L)-l-ČZ</t>
  </si>
  <si>
    <t>ZK JS49-1:12-500-(P,L)-p-ČZ</t>
  </si>
  <si>
    <t>ZK JS49-1:12-500-(P,L)-l-ČZ</t>
  </si>
  <si>
    <t>ZK JS49-1:14-760-(P,L)-p-ČZ</t>
  </si>
  <si>
    <t>ZK JS49-1:14-760-(P,L)-l-ČZ</t>
  </si>
  <si>
    <t>ZK JS49-1:18,5-1200-(P,L)-p-ČZ</t>
  </si>
  <si>
    <t>ZK JS49-1:18,5-1200-(P,L)-l-ČZ</t>
  </si>
  <si>
    <t>ZK J49-1:(7,5až11)-190|300-(P,L)-p,l-ČZ</t>
  </si>
  <si>
    <t>ZK J49-1:12-500-(P,L)-p-ČZ</t>
  </si>
  <si>
    <t>ZK J49-1:12-500-(P,L)-l-ČZ</t>
  </si>
  <si>
    <t>ZK J49-1:14-760-(P,L)-p-ČZ</t>
  </si>
  <si>
    <t>ZK J49-1:14-760-(P,L)-l-ČZ</t>
  </si>
  <si>
    <t>ZK J49-1:18,5-1200-(P,L)-p-ČZ</t>
  </si>
  <si>
    <t>ZK J49-1:18,5-1200-(P,L)-l-ČZ</t>
  </si>
  <si>
    <t>ZK J60-1:7,5(9)-190-zlp-(P,L)-p-ČZ</t>
  </si>
  <si>
    <t>ZK J60-1:7,5(9)-190-zlp-(P,L)-l-ČZ</t>
  </si>
  <si>
    <t>ZK J60-1:9(11)-300-zlp-(P,L)-p-ČZ</t>
  </si>
  <si>
    <t>ZK J60-1:9(11)-300-zlp-(P,L)-l-ČZ</t>
  </si>
  <si>
    <t>ZK J60-1:12-500-zlp-(P,L)-p-ČZ</t>
  </si>
  <si>
    <t>ZK J60-1:12-500-zlp-(P,L)-l-ČZ</t>
  </si>
  <si>
    <t>ZK J60-1:14-760-zlp-(P,L)-p-ČZ</t>
  </si>
  <si>
    <t>ZK J60-1:14-760-zlp-(P,L)-l-ČZ</t>
  </si>
  <si>
    <t>ZK J60-1:18,5-1200-zlp-(P,L)-p-ČZ</t>
  </si>
  <si>
    <t>ZK J60-1:18,5-1200-zlp-(P,L)-l-ČZ</t>
  </si>
  <si>
    <t>ZK J60-1:26,5-2500-zlp-(P,L)-p-ČZ</t>
  </si>
  <si>
    <t>ZK J60-1:26,5-2500-zlp-(P,L)-l-ČZ</t>
  </si>
  <si>
    <t>ZK J49-1:12-500-zlp-(P,L)-p-ČZ</t>
  </si>
  <si>
    <t>ZK J49-1:12-500-zlp-(P,L)-l-ČZ</t>
  </si>
  <si>
    <t>ZK J49-1:14-760-zlp-(P,L)-p-ČZ</t>
  </si>
  <si>
    <t>ZK J49-1:14-760-zlp-(P,L)-l-ČZ</t>
  </si>
  <si>
    <t>ZK J49-1:18,5-1200-zlp-(P,L)-p-ČZ</t>
  </si>
  <si>
    <t>ZK J49-1:18,5-1200-zlp-(P,L)-l-ČZ</t>
  </si>
  <si>
    <t>ZK C49-1:9-190-zl A</t>
  </si>
  <si>
    <t>ZK C49-1:9-190-zl B</t>
  </si>
  <si>
    <t>ZK C49-1:9-190-zl C</t>
  </si>
  <si>
    <t>ZK C49-1:11-300-zl A</t>
  </si>
  <si>
    <t>ZK C49-1:11-300-zl B</t>
  </si>
  <si>
    <t>ZK C49-1:11-300-zl C</t>
  </si>
  <si>
    <t>ZK C49-1:11-300-zl D</t>
  </si>
  <si>
    <t>ZK C49-1:11-300-zl E</t>
  </si>
  <si>
    <t>ZK C49-1:11-300-zl F</t>
  </si>
  <si>
    <t>ZK C49-1:11-300-zl G</t>
  </si>
  <si>
    <t>ZK C49-1:11-300-zl H</t>
  </si>
  <si>
    <t>ZK B49-1:9-190-zl A</t>
  </si>
  <si>
    <t>ZK B49-1:9-190-zl B</t>
  </si>
  <si>
    <t>ZK B49-1:11-300-zl A</t>
  </si>
  <si>
    <t>ZK B49-1:11-300-zl B</t>
  </si>
  <si>
    <t>ZK C60-1:9-190-zl A</t>
  </si>
  <si>
    <t>ZK C60-1:9-190-zl B</t>
  </si>
  <si>
    <t>ZK C60-1:9-190-zl C</t>
  </si>
  <si>
    <t>ZK C60-1:11-300-zl A</t>
  </si>
  <si>
    <t>ZK C60-1:11-300-zl B</t>
  </si>
  <si>
    <t>ZK C60-1:11-300-zl C</t>
  </si>
  <si>
    <t>ZK C60-1:11-300-zl D</t>
  </si>
  <si>
    <t>ZK C60-1:11-300-zl E</t>
  </si>
  <si>
    <t>ZK C60-1:11-300-zl F</t>
  </si>
  <si>
    <t>ZK C60-1:11-300-zl G</t>
  </si>
  <si>
    <t>ZK C60-1:11-300-zl H</t>
  </si>
  <si>
    <t>ZK B60-1:11-300-zl A</t>
  </si>
  <si>
    <t>ZK B60-1:11-300-zl B</t>
  </si>
  <si>
    <t>ZK CS49-1:9-190 (chod 220)</t>
  </si>
  <si>
    <t>ZK CS49-1:9-190 (chod 145/145)</t>
  </si>
  <si>
    <t>ZK CS49-1:9-190 (chod 220/145)</t>
  </si>
  <si>
    <t>ZK CS49-1:11-300 (chod 220)</t>
  </si>
  <si>
    <t>ZK BS49-1:9-190 (chod 235)</t>
  </si>
  <si>
    <t>ZK BS49-1:9-190 (chod 235/145)</t>
  </si>
  <si>
    <t>ZK CR65-1:9-190</t>
  </si>
  <si>
    <t>ZK CR65-1:11-300</t>
  </si>
  <si>
    <t>ZK J60-1:9(11)-300-zlp-(P,L)-p-ČZ-PHS</t>
  </si>
  <si>
    <t>ZK J60-1:9(11)-300-zlp-(P,L)-l-ČZ-PHS</t>
  </si>
  <si>
    <t>ZK J60-1:12-500-zlp-(P,L)-p-ČZ-PHS</t>
  </si>
  <si>
    <t>ZK J60-1:12-500-zlp-(P,L)-l-ČZ-PHS</t>
  </si>
  <si>
    <t>ZK J60-1:14-760-zlp-(P,L)-p-ČZ-PHS</t>
  </si>
  <si>
    <t>ZK J60-1:14-760-zlp-(P,L)-l-ČZ-PHS</t>
  </si>
  <si>
    <t>ZK J60-1:18,5-1200-zlp-(P,L)-p-ČZ-PHS</t>
  </si>
  <si>
    <t>ZK J60-1:18,5-1200-zlp-(P,L)-l-ČZ-PHS</t>
  </si>
  <si>
    <t>ZK J60-1:26,5-2500-zlp-(P,L)-p-ČZ-PHS</t>
  </si>
  <si>
    <t>ZK J60-1:26,5-2500-zlp-(P,L)-l-ČZ-PHS</t>
  </si>
  <si>
    <t>ZK J(S)|SS49-SPÁDOVIŠTNÍ VÝH.-P,L-p,l-ČZ</t>
  </si>
  <si>
    <t>ZK J49-1:7,5až11-190|300-zlp-(P,L)-p-ČZ</t>
  </si>
  <si>
    <t>ZK J49-1:7,5až11-190|300-zlp-(P,L)-l-ČZ</t>
  </si>
  <si>
    <t>ZK JS49-1:6až11-150|190|300-(P,L)-p,l-ČZ</t>
  </si>
  <si>
    <t>Název položky (FaMa+)</t>
  </si>
  <si>
    <t>Kód materiálu "HM" (dle číselníku SŽ)</t>
  </si>
  <si>
    <t>ZK J60-1:33,5-8000/4000/14000-ČZ-PHS *</t>
  </si>
  <si>
    <t>Pražec žlabový I. Závěru výměny *</t>
  </si>
  <si>
    <t>Pražec žlabový II. Závěru výměny *</t>
  </si>
  <si>
    <t>Pražec žlabový III. Závěru výměny *</t>
  </si>
  <si>
    <t>Pražec žlabový IV. Závěru výměny *</t>
  </si>
  <si>
    <t>Pražec žlabový V. Závěru výměny *</t>
  </si>
  <si>
    <t>Pražec žlabový VI. Závěru výměny *</t>
  </si>
  <si>
    <t>Pražec žlabový PHS I. závěru *</t>
  </si>
  <si>
    <t>Pražec žlabový PHS II. závěru *</t>
  </si>
  <si>
    <t>Pražec žlabový PHS III. závěru *</t>
  </si>
  <si>
    <t>Hák závěrový sestavený I. pravý *</t>
  </si>
  <si>
    <t>Hák závěrový sestavený I. levý *</t>
  </si>
  <si>
    <t>Hák závěrový sestavený II.-V. pravý *</t>
  </si>
  <si>
    <t>Hák závěrový sestavený II.-V. levý *</t>
  </si>
  <si>
    <t>Hák závěrový sestavený VI. pravý *</t>
  </si>
  <si>
    <t>Hák závěrový sestavený VI. levý *</t>
  </si>
  <si>
    <t>Hák závěrový úplný I. *</t>
  </si>
  <si>
    <t>Hák závěrový úplný II. *</t>
  </si>
  <si>
    <t>Hák závěrový úplný III. *</t>
  </si>
  <si>
    <t>Stěžejka jazyková *</t>
  </si>
  <si>
    <t>Čep jazykové stěžejky *</t>
  </si>
  <si>
    <t>Podložka svorníků I. *</t>
  </si>
  <si>
    <t>Podložka svorníků II. *</t>
  </si>
  <si>
    <t>Třmen pevný úplný II. *</t>
  </si>
  <si>
    <t>Kryt háku PHS *</t>
  </si>
  <si>
    <t>Třmen krytu *</t>
  </si>
  <si>
    <t>Plech pojistný I. *</t>
  </si>
  <si>
    <t>Plech pojistný *</t>
  </si>
  <si>
    <t>Hák závěrový sestavený I. (PHS) *</t>
  </si>
  <si>
    <t>Stěžejka PHS I. úplná *</t>
  </si>
  <si>
    <t>Hák závěrový sestavený III. (PHS) *</t>
  </si>
  <si>
    <t>Stěžejka PHS III. úplná*</t>
  </si>
  <si>
    <t>Hák závěrový PHS zúžený svařenec (15°) *</t>
  </si>
  <si>
    <t>Hák závěrový PHS zúžený svařenec (30°) *</t>
  </si>
  <si>
    <t>Rolna srážecí sestavená *</t>
  </si>
  <si>
    <t>Čep excentrický - 4 *</t>
  </si>
  <si>
    <t>Čep excentrický - 2 *</t>
  </si>
  <si>
    <t>Hák závěrový sestavený II. (PHS) *</t>
  </si>
  <si>
    <t>Čelist svěrací sestavená I. *</t>
  </si>
  <si>
    <t>Čelist svěrací úplná I. *</t>
  </si>
  <si>
    <t>Šroub hákový kovaný *</t>
  </si>
  <si>
    <t>Čelist svěrací PHS úplná 15-70 *</t>
  </si>
  <si>
    <t>Čelist svěrací PHS sestavená 15-70 *</t>
  </si>
  <si>
    <t>Svorník hákový M20 *</t>
  </si>
  <si>
    <t>Čelist svěrací PHS sestavená 30-70 *</t>
  </si>
  <si>
    <t>Čelist svěrací PHS úplná 30-70 *</t>
  </si>
  <si>
    <t>Tyč závorovací výměny sestavená I. *</t>
  </si>
  <si>
    <t>Tyč závorovací výměny sestavená II. *</t>
  </si>
  <si>
    <t>Tyč závorovací výměny sestavená III. *</t>
  </si>
  <si>
    <t>Tyč závorovací výměny sestavená IV. *</t>
  </si>
  <si>
    <t>Tyč závorovací výměny sestavená V. *</t>
  </si>
  <si>
    <t>Tyč závorovací výměny sestavená VI. *</t>
  </si>
  <si>
    <t>Tyč závorovací PHS úplná I. *</t>
  </si>
  <si>
    <t>Tyč závorovací PHS úplná II. *</t>
  </si>
  <si>
    <t>Tyč závorovací PHS úplná III. *</t>
  </si>
  <si>
    <t>Tyč závorovací výměny úplná I. pravá *</t>
  </si>
  <si>
    <t>Tyč závorovací výměny úplná I. levá *</t>
  </si>
  <si>
    <t>Tyč závorovací výměny úplná II. pravá *</t>
  </si>
  <si>
    <t>Tyč závorovací výměny úplná II. levá *</t>
  </si>
  <si>
    <t>Tyč závorovací výměny úplná III. pravá *</t>
  </si>
  <si>
    <t>Tyč závorovací výměny úplná III. levá *</t>
  </si>
  <si>
    <t>Tyč závorovací výměny úplná IV. pravá *</t>
  </si>
  <si>
    <t>Tyč závorovací výměny úplná IV. levá *</t>
  </si>
  <si>
    <t>Tyč závorovací výměny úplná V. pravá *</t>
  </si>
  <si>
    <t>Tyč závorovací výměny úplná V. levá *</t>
  </si>
  <si>
    <t>Tyč závorovací výměny úplná VI. pravá *</t>
  </si>
  <si>
    <t>Tyč závorovací výměny úplná VI. levá *</t>
  </si>
  <si>
    <t>Pouzdro izolační *</t>
  </si>
  <si>
    <t>Vložka izolační *</t>
  </si>
  <si>
    <t>Vložka vymezovací I. *</t>
  </si>
  <si>
    <t>Spojnice přestavníková *</t>
  </si>
  <si>
    <t>Spojnice přestavníková PHS I. úplná *</t>
  </si>
  <si>
    <t>Spojnice přestavníková PHS III. úplná *</t>
  </si>
  <si>
    <t>Omezovač rozevření jazyka *</t>
  </si>
  <si>
    <t>Kryt střední úplný pro 1. Závěr výměny *</t>
  </si>
  <si>
    <t>Kryt střední úplný pro 2. až 6. Záv. vým *</t>
  </si>
  <si>
    <t>Kryt boční úplný *</t>
  </si>
  <si>
    <t>Kryt zadní *</t>
  </si>
  <si>
    <t>Kryt Závěru PHS úplný I. a II. Závěr *</t>
  </si>
  <si>
    <t>Kryt Závěru PHS úplný III. Závěr *</t>
  </si>
  <si>
    <t>Kryt PHS úplný *</t>
  </si>
  <si>
    <t>Kryt boční (pro II. a III. Závěr) *</t>
  </si>
  <si>
    <t>Zámek ČZ PHS levý (pro I. Závěr) *</t>
  </si>
  <si>
    <t>Pražec snímače polohy sestavený *</t>
  </si>
  <si>
    <t>Plech krycí pražce *</t>
  </si>
  <si>
    <t>Kryt sestavený *</t>
  </si>
  <si>
    <t>Konzola svařenec *</t>
  </si>
  <si>
    <t>Snímač polohy SPA41 *</t>
  </si>
  <si>
    <t>Mechanismus SPA41 *</t>
  </si>
  <si>
    <t>Pražec žlabový snímače *</t>
  </si>
  <si>
    <t>Celková nabídková cena (v Kč bez DPH)</t>
  </si>
  <si>
    <t>Cena za 1 ks 
v Kč bez DPH</t>
  </si>
  <si>
    <t>Pro položky označené ve sloupci "Název položky (FaMa+)" hvězdičkou (*) jsou přípustné PTP.</t>
  </si>
  <si>
    <t>Příloha ZD č. 1 - Bližší specifikace předmětu dílčích veřejných zakázek a ceník (budoucí příloha č. 3 Rámcové dohody)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</si>
</sst>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0"/>
    <numFmt numFmtId="165" formatCode="#,##0.00\ &quot;Kč&quot;"/>
  </numFmts>
  <fonts count="5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trike/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8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u/>
      <sz val="12"/>
      <name val="Verdana"/>
      <family val="2"/>
      <charset val="238"/>
    </font>
    <font>
      <b/>
      <sz val="12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b/>
      <i/>
      <sz val="10"/>
      <color rgb="FFFF0000"/>
      <name val="Arial Narrow"/>
      <family val="2"/>
      <charset val="238"/>
    </font>
  </fonts>
  <fills count="6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3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9" fillId="34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9" fillId="35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9" fillId="3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9" fillId="3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9" fillId="3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39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9" fillId="40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41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3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9" fillId="39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9" fillId="42" borderId="0" applyNumberFormat="0" applyBorder="0" applyAlignment="0" applyProtection="0"/>
    <xf numFmtId="0" fontId="10" fillId="12" borderId="0" applyNumberFormat="0" applyBorder="0" applyAlignment="0" applyProtection="0"/>
    <xf numFmtId="0" fontId="11" fillId="43" borderId="0" applyNumberFormat="0" applyBorder="0" applyAlignment="0" applyProtection="0"/>
    <xf numFmtId="0" fontId="10" fillId="16" borderId="0" applyNumberFormat="0" applyBorder="0" applyAlignment="0" applyProtection="0"/>
    <xf numFmtId="0" fontId="11" fillId="40" borderId="0" applyNumberFormat="0" applyBorder="0" applyAlignment="0" applyProtection="0"/>
    <xf numFmtId="0" fontId="10" fillId="20" borderId="0" applyNumberFormat="0" applyBorder="0" applyAlignment="0" applyProtection="0"/>
    <xf numFmtId="0" fontId="11" fillId="41" borderId="0" applyNumberFormat="0" applyBorder="0" applyAlignment="0" applyProtection="0"/>
    <xf numFmtId="0" fontId="10" fillId="24" borderId="0" applyNumberFormat="0" applyBorder="0" applyAlignment="0" applyProtection="0"/>
    <xf numFmtId="0" fontId="11" fillId="44" borderId="0" applyNumberFormat="0" applyBorder="0" applyAlignment="0" applyProtection="0"/>
    <xf numFmtId="0" fontId="10" fillId="28" borderId="0" applyNumberFormat="0" applyBorder="0" applyAlignment="0" applyProtection="0"/>
    <xf numFmtId="0" fontId="11" fillId="45" borderId="0" applyNumberFormat="0" applyBorder="0" applyAlignment="0" applyProtection="0"/>
    <xf numFmtId="0" fontId="10" fillId="32" borderId="0" applyNumberFormat="0" applyBorder="0" applyAlignment="0" applyProtection="0"/>
    <xf numFmtId="0" fontId="11" fillId="46" borderId="0" applyNumberFormat="0" applyBorder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4" fillId="3" borderId="0" applyNumberFormat="0" applyBorder="0" applyAlignment="0" applyProtection="0"/>
    <xf numFmtId="0" fontId="15" fillId="34" borderId="0" applyNumberFormat="0" applyBorder="0" applyAlignment="0" applyProtection="0"/>
    <xf numFmtId="0" fontId="16" fillId="7" borderId="7" applyNumberFormat="0" applyAlignment="0" applyProtection="0"/>
    <xf numFmtId="0" fontId="17" fillId="47" borderId="11" applyNumberFormat="0" applyAlignment="0" applyProtection="0"/>
    <xf numFmtId="0" fontId="18" fillId="0" borderId="1" applyNumberFormat="0" applyFill="0" applyAlignment="0" applyProtection="0"/>
    <xf numFmtId="0" fontId="19" fillId="0" borderId="12" applyNumberFormat="0" applyFill="0" applyAlignment="0" applyProtection="0"/>
    <xf numFmtId="0" fontId="20" fillId="0" borderId="2" applyNumberFormat="0" applyFill="0" applyAlignment="0" applyProtection="0"/>
    <xf numFmtId="0" fontId="21" fillId="0" borderId="13" applyNumberFormat="0" applyFill="0" applyAlignment="0" applyProtection="0"/>
    <xf numFmtId="0" fontId="22" fillId="0" borderId="3" applyNumberFormat="0" applyFill="0" applyAlignment="0" applyProtection="0"/>
    <xf numFmtId="0" fontId="23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48" borderId="0" applyNumberFormat="0" applyBorder="0" applyAlignment="0" applyProtection="0"/>
    <xf numFmtId="0" fontId="8" fillId="0" borderId="0"/>
    <xf numFmtId="0" fontId="27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9" fillId="49" borderId="15" applyNumberFormat="0" applyFont="0" applyAlignment="0" applyProtection="0"/>
    <xf numFmtId="0" fontId="30" fillId="0" borderId="6" applyNumberFormat="0" applyFill="0" applyAlignment="0" applyProtection="0"/>
    <xf numFmtId="0" fontId="31" fillId="0" borderId="16" applyNumberFormat="0" applyFill="0" applyAlignment="0" applyProtection="0"/>
    <xf numFmtId="0" fontId="32" fillId="2" borderId="0" applyNumberFormat="0" applyBorder="0" applyAlignment="0" applyProtection="0"/>
    <xf numFmtId="0" fontId="33" fillId="35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5" borderId="4" applyNumberFormat="0" applyAlignment="0" applyProtection="0"/>
    <xf numFmtId="0" fontId="37" fillId="38" borderId="17" applyNumberFormat="0" applyAlignment="0" applyProtection="0"/>
    <xf numFmtId="0" fontId="38" fillId="6" borderId="4" applyNumberFormat="0" applyAlignment="0" applyProtection="0"/>
    <xf numFmtId="0" fontId="39" fillId="50" borderId="17" applyNumberFormat="0" applyAlignment="0" applyProtection="0"/>
    <xf numFmtId="0" fontId="40" fillId="6" borderId="5" applyNumberFormat="0" applyAlignment="0" applyProtection="0"/>
    <xf numFmtId="0" fontId="41" fillId="50" borderId="18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0" fillId="9" borderId="0" applyNumberFormat="0" applyBorder="0" applyAlignment="0" applyProtection="0"/>
    <xf numFmtId="0" fontId="11" fillId="51" borderId="0" applyNumberFormat="0" applyBorder="0" applyAlignment="0" applyProtection="0"/>
    <xf numFmtId="0" fontId="10" fillId="13" borderId="0" applyNumberFormat="0" applyBorder="0" applyAlignment="0" applyProtection="0"/>
    <xf numFmtId="0" fontId="11" fillId="52" borderId="0" applyNumberFormat="0" applyBorder="0" applyAlignment="0" applyProtection="0"/>
    <xf numFmtId="0" fontId="10" fillId="17" borderId="0" applyNumberFormat="0" applyBorder="0" applyAlignment="0" applyProtection="0"/>
    <xf numFmtId="0" fontId="11" fillId="53" borderId="0" applyNumberFormat="0" applyBorder="0" applyAlignment="0" applyProtection="0"/>
    <xf numFmtId="0" fontId="10" fillId="21" borderId="0" applyNumberFormat="0" applyBorder="0" applyAlignment="0" applyProtection="0"/>
    <xf numFmtId="0" fontId="11" fillId="44" borderId="0" applyNumberFormat="0" applyBorder="0" applyAlignment="0" applyProtection="0"/>
    <xf numFmtId="0" fontId="10" fillId="25" borderId="0" applyNumberFormat="0" applyBorder="0" applyAlignment="0" applyProtection="0"/>
    <xf numFmtId="0" fontId="11" fillId="45" borderId="0" applyNumberFormat="0" applyBorder="0" applyAlignment="0" applyProtection="0"/>
    <xf numFmtId="0" fontId="10" fillId="29" borderId="0" applyNumberFormat="0" applyBorder="0" applyAlignment="0" applyProtection="0"/>
    <xf numFmtId="0" fontId="11" fillId="54" borderId="0" applyNumberFormat="0" applyBorder="0" applyAlignment="0" applyProtection="0"/>
  </cellStyleXfs>
  <cellXfs count="164">
    <xf numFmtId="0" fontId="0" fillId="0" borderId="0" xfId="0"/>
    <xf numFmtId="0" fontId="5" fillId="0" borderId="0" xfId="0" applyFont="1"/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44" fillId="0" borderId="0" xfId="0" applyFont="1"/>
    <xf numFmtId="0" fontId="45" fillId="0" borderId="19" xfId="0" applyFont="1" applyBorder="1" applyAlignment="1">
      <alignment vertical="center" wrapText="1"/>
    </xf>
    <xf numFmtId="0" fontId="45" fillId="0" borderId="19" xfId="0" applyFont="1" applyBorder="1" applyAlignment="1">
      <alignment horizontal="center" vertical="center" textRotation="90" wrapText="1"/>
    </xf>
    <xf numFmtId="4" fontId="45" fillId="0" borderId="19" xfId="0" applyNumberFormat="1" applyFont="1" applyBorder="1" applyAlignment="1">
      <alignment horizontal="left" vertical="center" wrapText="1"/>
    </xf>
    <xf numFmtId="0" fontId="4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45" fillId="0" borderId="20" xfId="0" applyFont="1" applyBorder="1" applyAlignment="1">
      <alignment vertical="center" wrapText="1"/>
    </xf>
    <xf numFmtId="164" fontId="46" fillId="57" borderId="22" xfId="0" applyNumberFormat="1" applyFont="1" applyFill="1" applyBorder="1" applyAlignment="1">
      <alignment horizontal="left"/>
    </xf>
    <xf numFmtId="0" fontId="46" fillId="57" borderId="24" xfId="0" applyFont="1" applyFill="1" applyBorder="1" applyAlignment="1">
      <alignment horizontal="left"/>
    </xf>
    <xf numFmtId="0" fontId="46" fillId="57" borderId="24" xfId="0" applyFont="1" applyFill="1" applyBorder="1" applyAlignment="1">
      <alignment horizontal="right"/>
    </xf>
    <xf numFmtId="0" fontId="46" fillId="57" borderId="27" xfId="0" applyFont="1" applyFill="1" applyBorder="1" applyProtection="1">
      <protection locked="0"/>
    </xf>
    <xf numFmtId="164" fontId="46" fillId="58" borderId="22" xfId="0" applyNumberFormat="1" applyFont="1" applyFill="1" applyBorder="1" applyAlignment="1">
      <alignment horizontal="left"/>
    </xf>
    <xf numFmtId="0" fontId="46" fillId="58" borderId="24" xfId="0" applyFont="1" applyFill="1" applyBorder="1" applyAlignment="1">
      <alignment horizontal="left"/>
    </xf>
    <xf numFmtId="0" fontId="46" fillId="58" borderId="24" xfId="0" applyFont="1" applyFill="1" applyBorder="1" applyAlignment="1">
      <alignment horizontal="right"/>
    </xf>
    <xf numFmtId="0" fontId="46" fillId="58" borderId="27" xfId="0" applyFont="1" applyFill="1" applyBorder="1" applyProtection="1">
      <protection locked="0"/>
    </xf>
    <xf numFmtId="164" fontId="46" fillId="59" borderId="22" xfId="0" applyNumberFormat="1" applyFont="1" applyFill="1" applyBorder="1" applyAlignment="1">
      <alignment horizontal="left"/>
    </xf>
    <xf numFmtId="0" fontId="46" fillId="59" borderId="24" xfId="0" applyFont="1" applyFill="1" applyBorder="1" applyAlignment="1">
      <alignment horizontal="left"/>
    </xf>
    <xf numFmtId="0" fontId="46" fillId="59" borderId="24" xfId="0" applyFont="1" applyFill="1" applyBorder="1" applyAlignment="1">
      <alignment horizontal="right"/>
    </xf>
    <xf numFmtId="0" fontId="46" fillId="59" borderId="27" xfId="0" applyFont="1" applyFill="1" applyBorder="1" applyProtection="1">
      <protection locked="0"/>
    </xf>
    <xf numFmtId="164" fontId="46" fillId="56" borderId="22" xfId="0" applyNumberFormat="1" applyFont="1" applyFill="1" applyBorder="1" applyAlignment="1">
      <alignment horizontal="left"/>
    </xf>
    <xf numFmtId="0" fontId="46" fillId="56" borderId="24" xfId="0" applyFont="1" applyFill="1" applyBorder="1" applyAlignment="1">
      <alignment horizontal="left"/>
    </xf>
    <xf numFmtId="0" fontId="46" fillId="56" borderId="24" xfId="0" applyFont="1" applyFill="1" applyBorder="1" applyAlignment="1">
      <alignment horizontal="right"/>
    </xf>
    <xf numFmtId="0" fontId="46" fillId="56" borderId="27" xfId="0" applyFont="1" applyFill="1" applyBorder="1" applyProtection="1">
      <protection locked="0"/>
    </xf>
    <xf numFmtId="164" fontId="46" fillId="60" borderId="22" xfId="0" applyNumberFormat="1" applyFont="1" applyFill="1" applyBorder="1" applyAlignment="1">
      <alignment horizontal="left"/>
    </xf>
    <xf numFmtId="0" fontId="46" fillId="60" borderId="24" xfId="0" applyFont="1" applyFill="1" applyBorder="1" applyAlignment="1">
      <alignment horizontal="left"/>
    </xf>
    <xf numFmtId="0" fontId="46" fillId="60" borderId="24" xfId="0" applyFont="1" applyFill="1" applyBorder="1" applyAlignment="1">
      <alignment horizontal="right"/>
    </xf>
    <xf numFmtId="164" fontId="50" fillId="61" borderId="22" xfId="0" applyNumberFormat="1" applyFont="1" applyFill="1" applyBorder="1" applyAlignment="1">
      <alignment horizontal="left"/>
    </xf>
    <xf numFmtId="0" fontId="50" fillId="61" borderId="24" xfId="0" applyFont="1" applyFill="1" applyBorder="1" applyAlignment="1">
      <alignment horizontal="left"/>
    </xf>
    <xf numFmtId="0" fontId="50" fillId="61" borderId="24" xfId="0" applyFont="1" applyFill="1" applyBorder="1" applyAlignment="1">
      <alignment horizontal="right"/>
    </xf>
    <xf numFmtId="0" fontId="50" fillId="61" borderId="27" xfId="0" applyFont="1" applyFill="1" applyBorder="1" applyProtection="1">
      <protection locked="0"/>
    </xf>
    <xf numFmtId="164" fontId="50" fillId="62" borderId="22" xfId="0" applyNumberFormat="1" applyFont="1" applyFill="1" applyBorder="1" applyAlignment="1">
      <alignment horizontal="left"/>
    </xf>
    <xf numFmtId="0" fontId="50" fillId="62" borderId="24" xfId="0" applyFont="1" applyFill="1" applyBorder="1" applyAlignment="1">
      <alignment horizontal="left"/>
    </xf>
    <xf numFmtId="0" fontId="50" fillId="62" borderId="24" xfId="0" applyFont="1" applyFill="1" applyBorder="1" applyAlignment="1">
      <alignment horizontal="right"/>
    </xf>
    <xf numFmtId="0" fontId="50" fillId="62" borderId="27" xfId="0" applyFont="1" applyFill="1" applyBorder="1" applyProtection="1">
      <protection locked="0"/>
    </xf>
    <xf numFmtId="0" fontId="50" fillId="60" borderId="27" xfId="0" applyFont="1" applyFill="1" applyBorder="1" applyProtection="1">
      <protection locked="0"/>
    </xf>
    <xf numFmtId="164" fontId="50" fillId="63" borderId="22" xfId="0" applyNumberFormat="1" applyFont="1" applyFill="1" applyBorder="1" applyAlignment="1">
      <alignment horizontal="left"/>
    </xf>
    <xf numFmtId="0" fontId="50" fillId="63" borderId="24" xfId="0" applyFont="1" applyFill="1" applyBorder="1" applyAlignment="1">
      <alignment horizontal="left"/>
    </xf>
    <xf numFmtId="0" fontId="50" fillId="63" borderId="24" xfId="0" applyFont="1" applyFill="1" applyBorder="1" applyAlignment="1">
      <alignment horizontal="right"/>
    </xf>
    <xf numFmtId="0" fontId="50" fillId="63" borderId="27" xfId="0" applyFont="1" applyFill="1" applyBorder="1" applyProtection="1">
      <protection locked="0"/>
    </xf>
    <xf numFmtId="164" fontId="50" fillId="64" borderId="22" xfId="0" applyNumberFormat="1" applyFont="1" applyFill="1" applyBorder="1" applyAlignment="1">
      <alignment horizontal="left"/>
    </xf>
    <xf numFmtId="0" fontId="50" fillId="64" borderId="24" xfId="0" applyFont="1" applyFill="1" applyBorder="1" applyAlignment="1">
      <alignment horizontal="left"/>
    </xf>
    <xf numFmtId="0" fontId="50" fillId="64" borderId="24" xfId="0" applyFont="1" applyFill="1" applyBorder="1" applyAlignment="1">
      <alignment horizontal="right"/>
    </xf>
    <xf numFmtId="0" fontId="50" fillId="64" borderId="27" xfId="0" applyFont="1" applyFill="1" applyBorder="1" applyProtection="1">
      <protection locked="0"/>
    </xf>
    <xf numFmtId="164" fontId="50" fillId="64" borderId="28" xfId="0" applyNumberFormat="1" applyFont="1" applyFill="1" applyBorder="1" applyAlignment="1">
      <alignment horizontal="left"/>
    </xf>
    <xf numFmtId="0" fontId="50" fillId="64" borderId="29" xfId="0" applyFont="1" applyFill="1" applyBorder="1" applyAlignment="1">
      <alignment horizontal="left"/>
    </xf>
    <xf numFmtId="0" fontId="50" fillId="64" borderId="29" xfId="0" applyFont="1" applyFill="1" applyBorder="1" applyAlignment="1">
      <alignment horizontal="right"/>
    </xf>
    <xf numFmtId="0" fontId="50" fillId="64" borderId="26" xfId="0" applyFont="1" applyFill="1" applyBorder="1" applyProtection="1">
      <protection locked="0"/>
    </xf>
    <xf numFmtId="0" fontId="46" fillId="0" borderId="19" xfId="0" applyFont="1" applyBorder="1" applyAlignment="1">
      <alignment vertical="center" wrapText="1"/>
    </xf>
    <xf numFmtId="0" fontId="51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48" fillId="0" borderId="0" xfId="0" applyFont="1" applyAlignment="1">
      <alignment horizontal="left"/>
    </xf>
    <xf numFmtId="4" fontId="45" fillId="0" borderId="20" xfId="0" applyNumberFormat="1" applyFont="1" applyBorder="1" applyAlignment="1">
      <alignment horizontal="left" vertical="center" wrapText="1"/>
    </xf>
    <xf numFmtId="164" fontId="46" fillId="57" borderId="24" xfId="0" applyNumberFormat="1" applyFont="1" applyFill="1" applyBorder="1" applyAlignment="1">
      <alignment horizontal="left"/>
    </xf>
    <xf numFmtId="164" fontId="46" fillId="58" borderId="24" xfId="0" applyNumberFormat="1" applyFont="1" applyFill="1" applyBorder="1" applyAlignment="1">
      <alignment horizontal="left"/>
    </xf>
    <xf numFmtId="164" fontId="46" fillId="59" borderId="24" xfId="0" applyNumberFormat="1" applyFont="1" applyFill="1" applyBorder="1" applyAlignment="1">
      <alignment horizontal="left"/>
    </xf>
    <xf numFmtId="164" fontId="46" fillId="56" borderId="24" xfId="0" applyNumberFormat="1" applyFont="1" applyFill="1" applyBorder="1" applyAlignment="1">
      <alignment horizontal="left"/>
    </xf>
    <xf numFmtId="164" fontId="46" fillId="60" borderId="24" xfId="0" applyNumberFormat="1" applyFont="1" applyFill="1" applyBorder="1" applyAlignment="1">
      <alignment horizontal="left"/>
    </xf>
    <xf numFmtId="164" fontId="50" fillId="61" borderId="24" xfId="0" applyNumberFormat="1" applyFont="1" applyFill="1" applyBorder="1" applyAlignment="1">
      <alignment horizontal="left"/>
    </xf>
    <xf numFmtId="164" fontId="50" fillId="62" borderId="24" xfId="0" applyNumberFormat="1" applyFont="1" applyFill="1" applyBorder="1" applyAlignment="1">
      <alignment horizontal="left"/>
    </xf>
    <xf numFmtId="164" fontId="50" fillId="63" borderId="24" xfId="0" applyNumberFormat="1" applyFont="1" applyFill="1" applyBorder="1" applyAlignment="1">
      <alignment horizontal="left"/>
    </xf>
    <xf numFmtId="164" fontId="50" fillId="64" borderId="24" xfId="0" applyNumberFormat="1" applyFont="1" applyFill="1" applyBorder="1" applyAlignment="1">
      <alignment horizontal="left"/>
    </xf>
    <xf numFmtId="164" fontId="50" fillId="64" borderId="29" xfId="0" applyNumberFormat="1" applyFont="1" applyFill="1" applyBorder="1" applyAlignment="1">
      <alignment horizontal="left"/>
    </xf>
    <xf numFmtId="0" fontId="48" fillId="64" borderId="22" xfId="0" applyFont="1" applyFill="1" applyBorder="1"/>
    <xf numFmtId="0" fontId="48" fillId="64" borderId="33" xfId="0" applyFont="1" applyFill="1" applyBorder="1"/>
    <xf numFmtId="0" fontId="48" fillId="63" borderId="22" xfId="0" applyFont="1" applyFill="1" applyBorder="1"/>
    <xf numFmtId="0" fontId="48" fillId="63" borderId="33" xfId="0" applyFont="1" applyFill="1" applyBorder="1"/>
    <xf numFmtId="0" fontId="48" fillId="62" borderId="22" xfId="0" applyFont="1" applyFill="1" applyBorder="1"/>
    <xf numFmtId="0" fontId="48" fillId="62" borderId="33" xfId="0" applyFont="1" applyFill="1" applyBorder="1"/>
    <xf numFmtId="0" fontId="48" fillId="61" borderId="22" xfId="0" applyFont="1" applyFill="1" applyBorder="1"/>
    <xf numFmtId="0" fontId="48" fillId="61" borderId="33" xfId="0" applyFont="1" applyFill="1" applyBorder="1"/>
    <xf numFmtId="0" fontId="45" fillId="60" borderId="22" xfId="0" applyFont="1" applyFill="1" applyBorder="1"/>
    <xf numFmtId="0" fontId="45" fillId="60" borderId="33" xfId="0" applyFont="1" applyFill="1" applyBorder="1"/>
    <xf numFmtId="0" fontId="49" fillId="56" borderId="22" xfId="0" applyFont="1" applyFill="1" applyBorder="1"/>
    <xf numFmtId="0" fontId="49" fillId="56" borderId="33" xfId="0" applyFont="1" applyFill="1" applyBorder="1"/>
    <xf numFmtId="0" fontId="49" fillId="59" borderId="22" xfId="0" applyFont="1" applyFill="1" applyBorder="1"/>
    <xf numFmtId="0" fontId="49" fillId="59" borderId="33" xfId="0" applyFont="1" applyFill="1" applyBorder="1"/>
    <xf numFmtId="0" fontId="49" fillId="58" borderId="22" xfId="0" applyFont="1" applyFill="1" applyBorder="1"/>
    <xf numFmtId="0" fontId="49" fillId="58" borderId="33" xfId="0" applyFont="1" applyFill="1" applyBorder="1"/>
    <xf numFmtId="0" fontId="45" fillId="57" borderId="22" xfId="0" applyFont="1" applyFill="1" applyBorder="1"/>
    <xf numFmtId="0" fontId="45" fillId="57" borderId="33" xfId="0" applyFont="1" applyFill="1" applyBorder="1"/>
    <xf numFmtId="164" fontId="46" fillId="57" borderId="35" xfId="0" applyNumberFormat="1" applyFont="1" applyFill="1" applyBorder="1" applyAlignment="1">
      <alignment horizontal="left"/>
    </xf>
    <xf numFmtId="164" fontId="46" fillId="57" borderId="36" xfId="0" applyNumberFormat="1" applyFont="1" applyFill="1" applyBorder="1" applyAlignment="1">
      <alignment horizontal="left"/>
    </xf>
    <xf numFmtId="0" fontId="46" fillId="57" borderId="35" xfId="0" applyFont="1" applyFill="1" applyBorder="1" applyAlignment="1">
      <alignment horizontal="left"/>
    </xf>
    <xf numFmtId="0" fontId="46" fillId="57" borderId="35" xfId="0" applyFont="1" applyFill="1" applyBorder="1" applyAlignment="1">
      <alignment horizontal="right"/>
    </xf>
    <xf numFmtId="0" fontId="46" fillId="57" borderId="37" xfId="0" applyFont="1" applyFill="1" applyBorder="1" applyProtection="1">
      <protection locked="0"/>
    </xf>
    <xf numFmtId="164" fontId="46" fillId="65" borderId="23" xfId="0" applyNumberFormat="1" applyFont="1" applyFill="1" applyBorder="1" applyAlignment="1">
      <alignment horizontal="left"/>
    </xf>
    <xf numFmtId="0" fontId="46" fillId="65" borderId="23" xfId="0" applyFont="1" applyFill="1" applyBorder="1" applyAlignment="1">
      <alignment horizontal="left"/>
    </xf>
    <xf numFmtId="0" fontId="46" fillId="65" borderId="23" xfId="0" applyFont="1" applyFill="1" applyBorder="1" applyAlignment="1">
      <alignment horizontal="right"/>
    </xf>
    <xf numFmtId="164" fontId="46" fillId="65" borderId="35" xfId="0" applyNumberFormat="1" applyFont="1" applyFill="1" applyBorder="1" applyAlignment="1">
      <alignment horizontal="left"/>
    </xf>
    <xf numFmtId="0" fontId="46" fillId="65" borderId="35" xfId="0" applyFont="1" applyFill="1" applyBorder="1" applyAlignment="1">
      <alignment horizontal="left"/>
    </xf>
    <xf numFmtId="0" fontId="46" fillId="65" borderId="35" xfId="0" applyFont="1" applyFill="1" applyBorder="1" applyAlignment="1">
      <alignment horizontal="right"/>
    </xf>
    <xf numFmtId="0" fontId="46" fillId="65" borderId="25" xfId="0" applyFont="1" applyFill="1" applyBorder="1" applyProtection="1">
      <protection locked="0"/>
    </xf>
    <xf numFmtId="0" fontId="46" fillId="65" borderId="37" xfId="0" applyFont="1" applyFill="1" applyBorder="1" applyProtection="1">
      <protection locked="0"/>
    </xf>
    <xf numFmtId="49" fontId="2" fillId="57" borderId="24" xfId="0" applyNumberFormat="1" applyFont="1" applyFill="1" applyBorder="1" applyAlignment="1">
      <alignment horizontal="left" vertical="center"/>
    </xf>
    <xf numFmtId="49" fontId="2" fillId="58" borderId="24" xfId="0" applyNumberFormat="1" applyFont="1" applyFill="1" applyBorder="1" applyAlignment="1">
      <alignment horizontal="left" vertical="center"/>
    </xf>
    <xf numFmtId="49" fontId="2" fillId="59" borderId="24" xfId="0" applyNumberFormat="1" applyFont="1" applyFill="1" applyBorder="1" applyAlignment="1">
      <alignment horizontal="left" vertical="center"/>
    </xf>
    <xf numFmtId="49" fontId="2" fillId="56" borderId="24" xfId="0" applyNumberFormat="1" applyFont="1" applyFill="1" applyBorder="1" applyAlignment="1">
      <alignment horizontal="left" vertical="center"/>
    </xf>
    <xf numFmtId="49" fontId="46" fillId="60" borderId="24" xfId="0" applyNumberFormat="1" applyFont="1" applyFill="1" applyBorder="1" applyAlignment="1">
      <alignment horizontal="left" vertical="center"/>
    </xf>
    <xf numFmtId="49" fontId="50" fillId="61" borderId="24" xfId="0" applyNumberFormat="1" applyFont="1" applyFill="1" applyBorder="1" applyAlignment="1">
      <alignment horizontal="left" vertical="center"/>
    </xf>
    <xf numFmtId="49" fontId="50" fillId="62" borderId="24" xfId="0" applyNumberFormat="1" applyFont="1" applyFill="1" applyBorder="1" applyAlignment="1">
      <alignment horizontal="left" vertical="center"/>
    </xf>
    <xf numFmtId="49" fontId="50" fillId="63" borderId="24" xfId="0" applyNumberFormat="1" applyFont="1" applyFill="1" applyBorder="1" applyAlignment="1">
      <alignment horizontal="left" vertical="center"/>
    </xf>
    <xf numFmtId="49" fontId="50" fillId="64" borderId="24" xfId="0" applyNumberFormat="1" applyFont="1" applyFill="1" applyBorder="1" applyAlignment="1">
      <alignment horizontal="left" vertical="center"/>
    </xf>
    <xf numFmtId="49" fontId="50" fillId="64" borderId="29" xfId="0" applyNumberFormat="1" applyFont="1" applyFill="1" applyBorder="1" applyAlignment="1">
      <alignment horizontal="left" vertical="center"/>
    </xf>
    <xf numFmtId="0" fontId="46" fillId="65" borderId="37" xfId="0" applyFont="1" applyFill="1" applyBorder="1" applyAlignment="1" applyProtection="1">
      <alignment wrapText="1"/>
      <protection locked="0"/>
    </xf>
    <xf numFmtId="49" fontId="1" fillId="57" borderId="24" xfId="0" applyNumberFormat="1" applyFont="1" applyFill="1" applyBorder="1" applyAlignment="1">
      <alignment horizontal="left" vertical="center"/>
    </xf>
    <xf numFmtId="0" fontId="46" fillId="65" borderId="21" xfId="0" applyFont="1" applyFill="1" applyBorder="1" applyAlignment="1">
      <alignment horizontal="left"/>
    </xf>
    <xf numFmtId="0" fontId="46" fillId="65" borderId="36" xfId="0" applyFont="1" applyFill="1" applyBorder="1" applyAlignment="1">
      <alignment horizontal="left"/>
    </xf>
    <xf numFmtId="0" fontId="46" fillId="65" borderId="36" xfId="0" applyFont="1" applyFill="1" applyBorder="1" applyAlignment="1">
      <alignment horizontal="left" wrapText="1"/>
    </xf>
    <xf numFmtId="4" fontId="45" fillId="0" borderId="30" xfId="0" applyNumberFormat="1" applyFont="1" applyBorder="1" applyAlignment="1">
      <alignment horizontal="left" vertical="center" wrapText="1"/>
    </xf>
    <xf numFmtId="165" fontId="6" fillId="0" borderId="0" xfId="0" applyNumberFormat="1" applyFont="1" applyAlignment="1">
      <alignment horizontal="right"/>
    </xf>
    <xf numFmtId="165" fontId="45" fillId="0" borderId="19" xfId="0" applyNumberFormat="1" applyFont="1" applyBorder="1" applyAlignment="1">
      <alignment horizontal="left" vertical="center" wrapText="1"/>
    </xf>
    <xf numFmtId="165" fontId="46" fillId="55" borderId="23" xfId="0" applyNumberFormat="1" applyFont="1" applyFill="1" applyBorder="1" applyAlignment="1" applyProtection="1">
      <alignment horizontal="right"/>
      <protection locked="0"/>
    </xf>
    <xf numFmtId="165" fontId="46" fillId="55" borderId="35" xfId="0" applyNumberFormat="1" applyFont="1" applyFill="1" applyBorder="1" applyAlignment="1" applyProtection="1">
      <alignment horizontal="right"/>
      <protection locked="0"/>
    </xf>
    <xf numFmtId="165" fontId="46" fillId="55" borderId="24" xfId="0" applyNumberFormat="1" applyFont="1" applyFill="1" applyBorder="1" applyAlignment="1" applyProtection="1">
      <alignment horizontal="right"/>
      <protection locked="0"/>
    </xf>
    <xf numFmtId="165" fontId="46" fillId="55" borderId="29" xfId="0" applyNumberFormat="1" applyFont="1" applyFill="1" applyBorder="1" applyAlignment="1" applyProtection="1">
      <alignment horizontal="right"/>
      <protection locked="0"/>
    </xf>
    <xf numFmtId="0" fontId="45" fillId="56" borderId="38" xfId="0" applyFont="1" applyFill="1" applyBorder="1" applyAlignment="1">
      <alignment horizontal="left"/>
    </xf>
    <xf numFmtId="0" fontId="45" fillId="56" borderId="39" xfId="0" applyFont="1" applyFill="1" applyBorder="1" applyAlignment="1">
      <alignment horizontal="left"/>
    </xf>
    <xf numFmtId="0" fontId="45" fillId="56" borderId="20" xfId="0" applyFont="1" applyFill="1" applyBorder="1" applyAlignment="1">
      <alignment horizontal="right"/>
    </xf>
    <xf numFmtId="165" fontId="45" fillId="56" borderId="19" xfId="0" applyNumberFormat="1" applyFont="1" applyFill="1" applyBorder="1" applyAlignment="1">
      <alignment horizontal="right"/>
    </xf>
    <xf numFmtId="0" fontId="1" fillId="0" borderId="24" xfId="0" applyFont="1" applyBorder="1"/>
    <xf numFmtId="49" fontId="1" fillId="0" borderId="24" xfId="0" applyNumberFormat="1" applyFont="1" applyBorder="1"/>
    <xf numFmtId="49" fontId="1" fillId="0" borderId="23" xfId="0" applyNumberFormat="1" applyFont="1" applyBorder="1"/>
    <xf numFmtId="0" fontId="48" fillId="64" borderId="0" xfId="0" applyFont="1" applyFill="1"/>
    <xf numFmtId="0" fontId="47" fillId="0" borderId="31" xfId="0" applyFont="1" applyBorder="1" applyAlignment="1" applyProtection="1">
      <alignment horizontal="center" vertical="top"/>
      <protection locked="0"/>
    </xf>
    <xf numFmtId="0" fontId="45" fillId="60" borderId="32" xfId="0" applyFont="1" applyFill="1" applyBorder="1" applyAlignment="1">
      <alignment horizontal="left"/>
    </xf>
    <xf numFmtId="0" fontId="45" fillId="60" borderId="22" xfId="0" applyFont="1" applyFill="1" applyBorder="1" applyAlignment="1">
      <alignment horizontal="left"/>
    </xf>
    <xf numFmtId="0" fontId="48" fillId="61" borderId="32" xfId="0" applyFont="1" applyFill="1" applyBorder="1" applyAlignment="1">
      <alignment horizontal="left"/>
    </xf>
    <xf numFmtId="0" fontId="48" fillId="61" borderId="22" xfId="0" applyFont="1" applyFill="1" applyBorder="1" applyAlignment="1">
      <alignment horizontal="left"/>
    </xf>
    <xf numFmtId="0" fontId="48" fillId="62" borderId="32" xfId="0" applyFont="1" applyFill="1" applyBorder="1" applyAlignment="1">
      <alignment horizontal="left"/>
    </xf>
    <xf numFmtId="0" fontId="48" fillId="62" borderId="22" xfId="0" applyFont="1" applyFill="1" applyBorder="1" applyAlignment="1">
      <alignment horizontal="left"/>
    </xf>
    <xf numFmtId="0" fontId="48" fillId="63" borderId="32" xfId="0" applyFont="1" applyFill="1" applyBorder="1" applyAlignment="1">
      <alignment horizontal="left"/>
    </xf>
    <xf numFmtId="0" fontId="48" fillId="63" borderId="22" xfId="0" applyFont="1" applyFill="1" applyBorder="1" applyAlignment="1">
      <alignment horizontal="left"/>
    </xf>
    <xf numFmtId="0" fontId="48" fillId="64" borderId="32" xfId="0" applyFont="1" applyFill="1" applyBorder="1" applyAlignment="1">
      <alignment horizontal="left"/>
    </xf>
    <xf numFmtId="0" fontId="48" fillId="64" borderId="22" xfId="0" applyFont="1" applyFill="1" applyBorder="1" applyAlignment="1">
      <alignment horizontal="left"/>
    </xf>
    <xf numFmtId="165" fontId="55" fillId="0" borderId="0" xfId="0" applyNumberFormat="1" applyFont="1" applyAlignment="1">
      <alignment horizontal="left" vertical="center"/>
    </xf>
    <xf numFmtId="0" fontId="49" fillId="59" borderId="32" xfId="0" applyFont="1" applyFill="1" applyBorder="1" applyAlignment="1">
      <alignment horizontal="left"/>
    </xf>
    <xf numFmtId="0" fontId="49" fillId="59" borderId="22" xfId="0" applyFont="1" applyFill="1" applyBorder="1" applyAlignment="1">
      <alignment horizontal="left"/>
    </xf>
    <xf numFmtId="0" fontId="49" fillId="56" borderId="32" xfId="0" applyFont="1" applyFill="1" applyBorder="1" applyAlignment="1">
      <alignment horizontal="left"/>
    </xf>
    <xf numFmtId="0" fontId="49" fillId="56" borderId="22" xfId="0" applyFont="1" applyFill="1" applyBorder="1" applyAlignment="1">
      <alignment horizontal="left"/>
    </xf>
    <xf numFmtId="0" fontId="47" fillId="0" borderId="0" xfId="0" applyFont="1" applyAlignment="1" applyProtection="1">
      <alignment horizontal="left" vertical="top"/>
      <protection locked="0"/>
    </xf>
    <xf numFmtId="0" fontId="5" fillId="0" borderId="0" xfId="0" applyFont="1" applyAlignment="1">
      <alignment horizontal="left"/>
    </xf>
    <xf numFmtId="0" fontId="52" fillId="0" borderId="34" xfId="0" applyFont="1" applyBorder="1" applyAlignment="1">
      <alignment horizontal="left"/>
    </xf>
    <xf numFmtId="0" fontId="52" fillId="0" borderId="0" xfId="0" applyFont="1" applyAlignment="1">
      <alignment horizontal="left"/>
    </xf>
    <xf numFmtId="0" fontId="45" fillId="65" borderId="32" xfId="0" applyFont="1" applyFill="1" applyBorder="1" applyAlignment="1">
      <alignment horizontal="left"/>
    </xf>
    <xf numFmtId="0" fontId="45" fillId="65" borderId="22" xfId="0" applyFont="1" applyFill="1" applyBorder="1" applyAlignment="1">
      <alignment horizontal="left"/>
    </xf>
    <xf numFmtId="0" fontId="49" fillId="58" borderId="32" xfId="0" applyFont="1" applyFill="1" applyBorder="1" applyAlignment="1">
      <alignment horizontal="left"/>
    </xf>
    <xf numFmtId="0" fontId="49" fillId="58" borderId="22" xfId="0" applyFont="1" applyFill="1" applyBorder="1" applyAlignment="1">
      <alignment horizontal="left"/>
    </xf>
    <xf numFmtId="0" fontId="45" fillId="57" borderId="32" xfId="0" applyFont="1" applyFill="1" applyBorder="1" applyAlignment="1">
      <alignment horizontal="left"/>
    </xf>
    <xf numFmtId="0" fontId="45" fillId="57" borderId="22" xfId="0" applyFont="1" applyFill="1" applyBorder="1" applyAlignment="1">
      <alignment horizontal="left"/>
    </xf>
    <xf numFmtId="0" fontId="4" fillId="55" borderId="25" xfId="0" applyFont="1" applyFill="1" applyBorder="1" applyAlignment="1">
      <alignment horizontal="left" vertical="center"/>
    </xf>
    <xf numFmtId="0" fontId="53" fillId="55" borderId="37" xfId="0" applyFont="1" applyFill="1" applyBorder="1" applyAlignment="1">
      <alignment horizontal="left" vertical="center"/>
    </xf>
    <xf numFmtId="0" fontId="3" fillId="55" borderId="37" xfId="0" applyFont="1" applyFill="1" applyBorder="1" applyAlignment="1">
      <alignment horizontal="left" vertical="center"/>
    </xf>
    <xf numFmtId="0" fontId="53" fillId="55" borderId="27" xfId="0" applyFont="1" applyFill="1" applyBorder="1" applyAlignment="1">
      <alignment horizontal="left" vertical="center"/>
    </xf>
    <xf numFmtId="0" fontId="46" fillId="55" borderId="27" xfId="0" applyFont="1" applyFill="1" applyBorder="1" applyAlignment="1">
      <alignment horizontal="left" vertical="center"/>
    </xf>
    <xf numFmtId="0" fontId="50" fillId="55" borderId="27" xfId="0" applyFont="1" applyFill="1" applyBorder="1" applyAlignment="1">
      <alignment horizontal="left" vertical="center"/>
    </xf>
    <xf numFmtId="0" fontId="50" fillId="55" borderId="26" xfId="0" applyFont="1" applyFill="1" applyBorder="1" applyAlignment="1">
      <alignment horizontal="left" vertical="center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33"/>
      <color rgb="FFFFFFCC"/>
      <color rgb="FF99FFCC"/>
      <color rgb="FFFFCC00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796"/>
  <sheetViews>
    <sheetView tabSelected="1" zoomScaleNormal="100" zoomScaleSheetLayoutView="100" workbookViewId="0">
      <pane xSplit="12" ySplit="17" topLeftCell="M18" activePane="bottomRight" state="frozen"/>
      <selection pane="topRight" activeCell="I1" sqref="I1"/>
      <selection pane="bottomLeft" activeCell="A4" sqref="A4"/>
      <selection pane="bottomRight" activeCell="B783" sqref="B783"/>
    </sheetView>
  </sheetViews>
  <sheetFormatPr defaultColWidth="8.85546875" defaultRowHeight="12.75" x14ac:dyDescent="0.2"/>
  <cols>
    <col min="1" max="2" width="22" style="1" customWidth="1"/>
    <col min="3" max="3" width="14.140625" style="4" customWidth="1"/>
    <col min="4" max="4" width="51.140625" style="4" bestFit="1" customWidth="1"/>
    <col min="5" max="5" width="51.28515625" style="4" hidden="1" customWidth="1"/>
    <col min="6" max="6" width="9" style="4" hidden="1" customWidth="1"/>
    <col min="7" max="7" width="6.85546875" style="4" hidden="1" customWidth="1"/>
    <col min="8" max="8" width="5.85546875" style="4" hidden="1" customWidth="1"/>
    <col min="9" max="9" width="61.28515625" style="4" hidden="1" customWidth="1"/>
    <col min="10" max="10" width="5.5703125" style="11" customWidth="1"/>
    <col min="11" max="11" width="20.5703125" style="117" customWidth="1"/>
    <col min="12" max="12" width="51.7109375" style="3" customWidth="1"/>
    <col min="13" max="16384" width="8.85546875" style="1"/>
  </cols>
  <sheetData>
    <row r="1" spans="1:12" ht="15.75" customHeight="1" x14ac:dyDescent="0.2">
      <c r="A1" s="147" t="s">
        <v>1626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2" ht="7.5" customHeight="1" x14ac:dyDescent="0.2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5" x14ac:dyDescent="0.2">
      <c r="A3" s="149" t="s">
        <v>381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</row>
    <row r="4" spans="1:12" x14ac:dyDescent="0.2">
      <c r="A4" s="151" t="s">
        <v>622</v>
      </c>
      <c r="B4" s="152"/>
      <c r="C4" s="152"/>
      <c r="D4" s="152"/>
      <c r="E4" s="86"/>
      <c r="F4" s="86"/>
      <c r="G4" s="86"/>
      <c r="H4" s="86"/>
      <c r="I4" s="87"/>
    </row>
    <row r="5" spans="1:12" x14ac:dyDescent="0.2">
      <c r="A5" s="155" t="s">
        <v>613</v>
      </c>
      <c r="B5" s="156"/>
      <c r="C5" s="156"/>
      <c r="D5" s="156"/>
      <c r="E5" s="86"/>
      <c r="F5" s="86"/>
      <c r="G5" s="86"/>
      <c r="H5" s="86"/>
      <c r="I5" s="87"/>
    </row>
    <row r="6" spans="1:12" x14ac:dyDescent="0.2">
      <c r="A6" s="153" t="s">
        <v>614</v>
      </c>
      <c r="B6" s="154"/>
      <c r="C6" s="154"/>
      <c r="D6" s="154"/>
      <c r="E6" s="84"/>
      <c r="F6" s="84"/>
      <c r="G6" s="84"/>
      <c r="H6" s="84"/>
      <c r="I6" s="85"/>
    </row>
    <row r="7" spans="1:12" x14ac:dyDescent="0.2">
      <c r="A7" s="143" t="s">
        <v>615</v>
      </c>
      <c r="B7" s="144"/>
      <c r="C7" s="144"/>
      <c r="D7" s="144"/>
      <c r="E7" s="82"/>
      <c r="F7" s="82"/>
      <c r="G7" s="82"/>
      <c r="H7" s="82"/>
      <c r="I7" s="83"/>
    </row>
    <row r="8" spans="1:12" x14ac:dyDescent="0.2">
      <c r="A8" s="145" t="s">
        <v>616</v>
      </c>
      <c r="B8" s="146"/>
      <c r="C8" s="146"/>
      <c r="D8" s="146"/>
      <c r="E8" s="80"/>
      <c r="F8" s="80"/>
      <c r="G8" s="80"/>
      <c r="H8" s="80"/>
      <c r="I8" s="81"/>
    </row>
    <row r="9" spans="1:12" x14ac:dyDescent="0.2">
      <c r="A9" s="132" t="s">
        <v>617</v>
      </c>
      <c r="B9" s="133"/>
      <c r="C9" s="133"/>
      <c r="D9" s="133"/>
      <c r="E9" s="78"/>
      <c r="F9" s="78"/>
      <c r="G9" s="78"/>
      <c r="H9" s="78"/>
      <c r="I9" s="79"/>
    </row>
    <row r="10" spans="1:12" x14ac:dyDescent="0.2">
      <c r="A10" s="134" t="s">
        <v>618</v>
      </c>
      <c r="B10" s="135"/>
      <c r="C10" s="135"/>
      <c r="D10" s="135"/>
      <c r="E10" s="76"/>
      <c r="F10" s="76"/>
      <c r="G10" s="76"/>
      <c r="H10" s="76"/>
      <c r="I10" s="77"/>
    </row>
    <row r="11" spans="1:12" x14ac:dyDescent="0.2">
      <c r="A11" s="136" t="s">
        <v>619</v>
      </c>
      <c r="B11" s="137"/>
      <c r="C11" s="137"/>
      <c r="D11" s="137"/>
      <c r="E11" s="74"/>
      <c r="F11" s="74"/>
      <c r="G11" s="74"/>
      <c r="H11" s="74"/>
      <c r="I11" s="75"/>
    </row>
    <row r="12" spans="1:12" x14ac:dyDescent="0.2">
      <c r="A12" s="138" t="s">
        <v>620</v>
      </c>
      <c r="B12" s="139"/>
      <c r="C12" s="139"/>
      <c r="D12" s="139"/>
      <c r="E12" s="72"/>
      <c r="F12" s="72"/>
      <c r="G12" s="72"/>
      <c r="H12" s="72"/>
      <c r="I12" s="73"/>
    </row>
    <row r="13" spans="1:12" x14ac:dyDescent="0.2">
      <c r="A13" s="140" t="s">
        <v>621</v>
      </c>
      <c r="B13" s="141"/>
      <c r="C13" s="141"/>
      <c r="D13" s="141"/>
      <c r="E13" s="70"/>
      <c r="F13" s="70"/>
      <c r="G13" s="70"/>
      <c r="H13" s="70"/>
      <c r="I13" s="71"/>
    </row>
    <row r="14" spans="1:12" x14ac:dyDescent="0.2">
      <c r="A14" s="117"/>
      <c r="B14" s="3"/>
      <c r="C14" s="117"/>
      <c r="D14" s="3"/>
      <c r="E14" s="130"/>
      <c r="F14" s="130"/>
      <c r="G14" s="130"/>
      <c r="H14" s="130"/>
      <c r="I14" s="130"/>
    </row>
    <row r="15" spans="1:12" x14ac:dyDescent="0.2">
      <c r="A15" s="142" t="s">
        <v>1625</v>
      </c>
      <c r="B15" s="142"/>
      <c r="C15" s="142"/>
      <c r="D15" s="142"/>
      <c r="E15" s="130"/>
      <c r="F15" s="130"/>
      <c r="G15" s="130"/>
      <c r="H15" s="130"/>
      <c r="I15" s="130"/>
    </row>
    <row r="16" spans="1:12" ht="12" customHeight="1" thickBot="1" x14ac:dyDescent="0.25">
      <c r="A16" s="131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s="5" customFormat="1" ht="62.25" customHeight="1" thickBot="1" x14ac:dyDescent="0.3">
      <c r="A17" s="116" t="s">
        <v>1532</v>
      </c>
      <c r="B17" s="116" t="s">
        <v>383</v>
      </c>
      <c r="C17" s="9" t="s">
        <v>373</v>
      </c>
      <c r="D17" s="59" t="s">
        <v>1531</v>
      </c>
      <c r="E17" s="7" t="s">
        <v>375</v>
      </c>
      <c r="F17" s="54" t="s">
        <v>379</v>
      </c>
      <c r="G17" s="54" t="s">
        <v>377</v>
      </c>
      <c r="H17" s="54" t="s">
        <v>378</v>
      </c>
      <c r="I17" s="7" t="s">
        <v>376</v>
      </c>
      <c r="J17" s="8" t="s">
        <v>1</v>
      </c>
      <c r="K17" s="118" t="s">
        <v>1624</v>
      </c>
      <c r="L17" s="13" t="s">
        <v>0</v>
      </c>
    </row>
    <row r="18" spans="1:12" s="5" customFormat="1" x14ac:dyDescent="0.2">
      <c r="A18" s="129" t="s">
        <v>1334</v>
      </c>
      <c r="B18" s="157"/>
      <c r="C18" s="93">
        <v>31119001</v>
      </c>
      <c r="D18" s="113" t="s">
        <v>1433</v>
      </c>
      <c r="E18" s="94"/>
      <c r="F18" s="94"/>
      <c r="G18" s="94"/>
      <c r="H18" s="94"/>
      <c r="I18" s="94"/>
      <c r="J18" s="95">
        <v>0</v>
      </c>
      <c r="K18" s="119"/>
      <c r="L18" s="99" t="s">
        <v>623</v>
      </c>
    </row>
    <row r="19" spans="1:12" s="5" customFormat="1" x14ac:dyDescent="0.2">
      <c r="A19" s="128" t="s">
        <v>1335</v>
      </c>
      <c r="B19" s="158"/>
      <c r="C19" s="96">
        <v>31129005</v>
      </c>
      <c r="D19" s="114" t="s">
        <v>1434</v>
      </c>
      <c r="E19" s="97"/>
      <c r="F19" s="97"/>
      <c r="G19" s="97"/>
      <c r="H19" s="97"/>
      <c r="I19" s="97"/>
      <c r="J19" s="98">
        <v>0</v>
      </c>
      <c r="K19" s="120"/>
      <c r="L19" s="100" t="s">
        <v>623</v>
      </c>
    </row>
    <row r="20" spans="1:12" s="5" customFormat="1" x14ac:dyDescent="0.2">
      <c r="A20" s="127" t="s">
        <v>1336</v>
      </c>
      <c r="B20" s="158"/>
      <c r="C20" s="96">
        <v>31129006</v>
      </c>
      <c r="D20" s="114" t="s">
        <v>1435</v>
      </c>
      <c r="E20" s="97"/>
      <c r="F20" s="97"/>
      <c r="G20" s="97"/>
      <c r="H20" s="97"/>
      <c r="I20" s="97"/>
      <c r="J20" s="98">
        <v>0</v>
      </c>
      <c r="K20" s="120"/>
      <c r="L20" s="100" t="s">
        <v>623</v>
      </c>
    </row>
    <row r="21" spans="1:12" s="5" customFormat="1" x14ac:dyDescent="0.2">
      <c r="A21" s="127" t="s">
        <v>1337</v>
      </c>
      <c r="B21" s="158"/>
      <c r="C21" s="96">
        <v>31139001</v>
      </c>
      <c r="D21" s="114" t="s">
        <v>1436</v>
      </c>
      <c r="E21" s="97"/>
      <c r="F21" s="97"/>
      <c r="G21" s="97"/>
      <c r="H21" s="97"/>
      <c r="I21" s="97"/>
      <c r="J21" s="98">
        <v>0</v>
      </c>
      <c r="K21" s="120"/>
      <c r="L21" s="100" t="s">
        <v>623</v>
      </c>
    </row>
    <row r="22" spans="1:12" s="5" customFormat="1" x14ac:dyDescent="0.2">
      <c r="A22" s="127" t="s">
        <v>1338</v>
      </c>
      <c r="B22" s="158"/>
      <c r="C22" s="96">
        <v>31139002</v>
      </c>
      <c r="D22" s="114" t="s">
        <v>1437</v>
      </c>
      <c r="E22" s="97"/>
      <c r="F22" s="97"/>
      <c r="G22" s="97"/>
      <c r="H22" s="97"/>
      <c r="I22" s="97"/>
      <c r="J22" s="98">
        <v>0</v>
      </c>
      <c r="K22" s="120"/>
      <c r="L22" s="100" t="s">
        <v>623</v>
      </c>
    </row>
    <row r="23" spans="1:12" s="5" customFormat="1" x14ac:dyDescent="0.2">
      <c r="A23" s="127" t="s">
        <v>1339</v>
      </c>
      <c r="B23" s="158"/>
      <c r="C23" s="96">
        <v>31149005</v>
      </c>
      <c r="D23" s="114" t="s">
        <v>1438</v>
      </c>
      <c r="E23" s="97"/>
      <c r="F23" s="97"/>
      <c r="G23" s="97"/>
      <c r="H23" s="97"/>
      <c r="I23" s="97"/>
      <c r="J23" s="98">
        <v>0</v>
      </c>
      <c r="K23" s="120"/>
      <c r="L23" s="100" t="s">
        <v>623</v>
      </c>
    </row>
    <row r="24" spans="1:12" s="5" customFormat="1" x14ac:dyDescent="0.2">
      <c r="A24" s="127" t="s">
        <v>1340</v>
      </c>
      <c r="B24" s="158"/>
      <c r="C24" s="96">
        <v>31149006</v>
      </c>
      <c r="D24" s="114" t="s">
        <v>1439</v>
      </c>
      <c r="E24" s="97"/>
      <c r="F24" s="97"/>
      <c r="G24" s="97"/>
      <c r="H24" s="97"/>
      <c r="I24" s="97"/>
      <c r="J24" s="98">
        <v>0</v>
      </c>
      <c r="K24" s="120"/>
      <c r="L24" s="100" t="s">
        <v>623</v>
      </c>
    </row>
    <row r="25" spans="1:12" s="5" customFormat="1" x14ac:dyDescent="0.2">
      <c r="A25" s="127" t="s">
        <v>1341</v>
      </c>
      <c r="B25" s="158"/>
      <c r="C25" s="96">
        <v>31159005</v>
      </c>
      <c r="D25" s="114" t="s">
        <v>1440</v>
      </c>
      <c r="E25" s="97"/>
      <c r="F25" s="97"/>
      <c r="G25" s="97"/>
      <c r="H25" s="97"/>
      <c r="I25" s="97"/>
      <c r="J25" s="98">
        <v>0</v>
      </c>
      <c r="K25" s="120"/>
      <c r="L25" s="100" t="s">
        <v>623</v>
      </c>
    </row>
    <row r="26" spans="1:12" s="5" customFormat="1" x14ac:dyDescent="0.2">
      <c r="A26" s="127" t="s">
        <v>1342</v>
      </c>
      <c r="B26" s="158"/>
      <c r="C26" s="96">
        <v>31159006</v>
      </c>
      <c r="D26" s="114" t="s">
        <v>1441</v>
      </c>
      <c r="E26" s="97"/>
      <c r="F26" s="97"/>
      <c r="G26" s="97"/>
      <c r="H26" s="97"/>
      <c r="I26" s="97"/>
      <c r="J26" s="98">
        <v>0</v>
      </c>
      <c r="K26" s="120"/>
      <c r="L26" s="100" t="s">
        <v>623</v>
      </c>
    </row>
    <row r="27" spans="1:12" s="5" customFormat="1" x14ac:dyDescent="0.2">
      <c r="A27" s="127" t="s">
        <v>1343</v>
      </c>
      <c r="B27" s="158"/>
      <c r="C27" s="96">
        <v>31189001</v>
      </c>
      <c r="D27" s="114" t="s">
        <v>1442</v>
      </c>
      <c r="E27" s="97"/>
      <c r="F27" s="97"/>
      <c r="G27" s="97"/>
      <c r="H27" s="97"/>
      <c r="I27" s="97"/>
      <c r="J27" s="98">
        <v>0</v>
      </c>
      <c r="K27" s="120"/>
      <c r="L27" s="100" t="s">
        <v>624</v>
      </c>
    </row>
    <row r="28" spans="1:12" s="5" customFormat="1" x14ac:dyDescent="0.2">
      <c r="A28" s="127" t="s">
        <v>1344</v>
      </c>
      <c r="B28" s="158"/>
      <c r="C28" s="96">
        <v>31199001</v>
      </c>
      <c r="D28" s="114" t="s">
        <v>1443</v>
      </c>
      <c r="E28" s="97"/>
      <c r="F28" s="97"/>
      <c r="G28" s="97"/>
      <c r="H28" s="97"/>
      <c r="I28" s="97"/>
      <c r="J28" s="98">
        <v>0</v>
      </c>
      <c r="K28" s="120"/>
      <c r="L28" s="100" t="s">
        <v>624</v>
      </c>
    </row>
    <row r="29" spans="1:12" s="5" customFormat="1" x14ac:dyDescent="0.2">
      <c r="A29" s="127" t="s">
        <v>1345</v>
      </c>
      <c r="B29" s="158"/>
      <c r="C29" s="96">
        <v>31209001</v>
      </c>
      <c r="D29" s="114" t="s">
        <v>1444</v>
      </c>
      <c r="E29" s="97"/>
      <c r="F29" s="97"/>
      <c r="G29" s="97"/>
      <c r="H29" s="97"/>
      <c r="I29" s="97"/>
      <c r="J29" s="98">
        <v>0</v>
      </c>
      <c r="K29" s="120"/>
      <c r="L29" s="100" t="s">
        <v>624</v>
      </c>
    </row>
    <row r="30" spans="1:12" s="5" customFormat="1" x14ac:dyDescent="0.2">
      <c r="A30" s="127" t="s">
        <v>1346</v>
      </c>
      <c r="B30" s="158"/>
      <c r="C30" s="96">
        <v>31209002</v>
      </c>
      <c r="D30" s="114" t="s">
        <v>1445</v>
      </c>
      <c r="E30" s="97"/>
      <c r="F30" s="97"/>
      <c r="G30" s="97"/>
      <c r="H30" s="97"/>
      <c r="I30" s="97"/>
      <c r="J30" s="98">
        <v>0</v>
      </c>
      <c r="K30" s="120"/>
      <c r="L30" s="100" t="s">
        <v>624</v>
      </c>
    </row>
    <row r="31" spans="1:12" s="5" customFormat="1" x14ac:dyDescent="0.2">
      <c r="A31" s="127" t="s">
        <v>1347</v>
      </c>
      <c r="B31" s="158"/>
      <c r="C31" s="96">
        <v>31219001</v>
      </c>
      <c r="D31" s="114" t="s">
        <v>1446</v>
      </c>
      <c r="E31" s="97"/>
      <c r="F31" s="97"/>
      <c r="G31" s="97"/>
      <c r="H31" s="97"/>
      <c r="I31" s="97"/>
      <c r="J31" s="98">
        <v>0</v>
      </c>
      <c r="K31" s="120"/>
      <c r="L31" s="100" t="s">
        <v>624</v>
      </c>
    </row>
    <row r="32" spans="1:12" s="5" customFormat="1" x14ac:dyDescent="0.2">
      <c r="A32" s="127" t="s">
        <v>1348</v>
      </c>
      <c r="B32" s="158"/>
      <c r="C32" s="96">
        <v>31219002</v>
      </c>
      <c r="D32" s="114" t="s">
        <v>1447</v>
      </c>
      <c r="E32" s="97"/>
      <c r="F32" s="97"/>
      <c r="G32" s="97"/>
      <c r="H32" s="97"/>
      <c r="I32" s="97"/>
      <c r="J32" s="98">
        <v>0</v>
      </c>
      <c r="K32" s="120"/>
      <c r="L32" s="100" t="s">
        <v>624</v>
      </c>
    </row>
    <row r="33" spans="1:12" s="5" customFormat="1" x14ac:dyDescent="0.2">
      <c r="A33" s="127" t="s">
        <v>1349</v>
      </c>
      <c r="B33" s="158"/>
      <c r="C33" s="96">
        <v>31229001</v>
      </c>
      <c r="D33" s="114" t="s">
        <v>1448</v>
      </c>
      <c r="E33" s="97"/>
      <c r="F33" s="97"/>
      <c r="G33" s="97"/>
      <c r="H33" s="97"/>
      <c r="I33" s="97"/>
      <c r="J33" s="98">
        <v>0</v>
      </c>
      <c r="K33" s="120"/>
      <c r="L33" s="100" t="s">
        <v>624</v>
      </c>
    </row>
    <row r="34" spans="1:12" s="5" customFormat="1" x14ac:dyDescent="0.2">
      <c r="A34" s="127" t="s">
        <v>1350</v>
      </c>
      <c r="B34" s="158"/>
      <c r="C34" s="96">
        <v>31229002</v>
      </c>
      <c r="D34" s="114" t="s">
        <v>1449</v>
      </c>
      <c r="E34" s="97"/>
      <c r="F34" s="97"/>
      <c r="G34" s="97"/>
      <c r="H34" s="97"/>
      <c r="I34" s="97"/>
      <c r="J34" s="98">
        <v>0</v>
      </c>
      <c r="K34" s="120"/>
      <c r="L34" s="100" t="s">
        <v>624</v>
      </c>
    </row>
    <row r="35" spans="1:12" s="5" customFormat="1" ht="63.75" x14ac:dyDescent="0.2">
      <c r="A35" s="127" t="s">
        <v>1351</v>
      </c>
      <c r="B35" s="158"/>
      <c r="C35" s="96">
        <v>31279001</v>
      </c>
      <c r="D35" s="115" t="s">
        <v>1530</v>
      </c>
      <c r="E35" s="97"/>
      <c r="F35" s="97"/>
      <c r="G35" s="97"/>
      <c r="H35" s="97"/>
      <c r="I35" s="97"/>
      <c r="J35" s="98">
        <v>0</v>
      </c>
      <c r="K35" s="120"/>
      <c r="L35" s="111" t="s">
        <v>1332</v>
      </c>
    </row>
    <row r="36" spans="1:12" s="5" customFormat="1" x14ac:dyDescent="0.2">
      <c r="A36" s="127" t="s">
        <v>1352</v>
      </c>
      <c r="B36" s="158"/>
      <c r="C36" s="96">
        <v>31249009</v>
      </c>
      <c r="D36" s="114" t="s">
        <v>1450</v>
      </c>
      <c r="E36" s="97"/>
      <c r="F36" s="97"/>
      <c r="G36" s="97"/>
      <c r="H36" s="97"/>
      <c r="I36" s="97"/>
      <c r="J36" s="98">
        <v>0</v>
      </c>
      <c r="K36" s="120"/>
      <c r="L36" s="100" t="s">
        <v>628</v>
      </c>
    </row>
    <row r="37" spans="1:12" s="5" customFormat="1" x14ac:dyDescent="0.2">
      <c r="A37" s="127" t="s">
        <v>1353</v>
      </c>
      <c r="B37" s="158"/>
      <c r="C37" s="96">
        <v>31249010</v>
      </c>
      <c r="D37" s="114" t="s">
        <v>1451</v>
      </c>
      <c r="E37" s="97"/>
      <c r="F37" s="97"/>
      <c r="G37" s="97"/>
      <c r="H37" s="97"/>
      <c r="I37" s="97"/>
      <c r="J37" s="98">
        <v>0</v>
      </c>
      <c r="K37" s="120"/>
      <c r="L37" s="100" t="s">
        <v>628</v>
      </c>
    </row>
    <row r="38" spans="1:12" s="5" customFormat="1" x14ac:dyDescent="0.2">
      <c r="A38" s="127" t="s">
        <v>1354</v>
      </c>
      <c r="B38" s="158"/>
      <c r="C38" s="96">
        <v>31259009</v>
      </c>
      <c r="D38" s="114" t="s">
        <v>1452</v>
      </c>
      <c r="E38" s="97"/>
      <c r="F38" s="97"/>
      <c r="G38" s="97"/>
      <c r="H38" s="97"/>
      <c r="I38" s="97"/>
      <c r="J38" s="98">
        <v>0</v>
      </c>
      <c r="K38" s="120"/>
      <c r="L38" s="100" t="s">
        <v>628</v>
      </c>
    </row>
    <row r="39" spans="1:12" s="5" customFormat="1" x14ac:dyDescent="0.2">
      <c r="A39" s="127" t="s">
        <v>1355</v>
      </c>
      <c r="B39" s="158"/>
      <c r="C39" s="96">
        <v>31259010</v>
      </c>
      <c r="D39" s="114" t="s">
        <v>1453</v>
      </c>
      <c r="E39" s="97"/>
      <c r="F39" s="97"/>
      <c r="G39" s="97"/>
      <c r="H39" s="97"/>
      <c r="I39" s="97"/>
      <c r="J39" s="98">
        <v>0</v>
      </c>
      <c r="K39" s="120"/>
      <c r="L39" s="100" t="s">
        <v>628</v>
      </c>
    </row>
    <row r="40" spans="1:12" s="5" customFormat="1" x14ac:dyDescent="0.2">
      <c r="A40" s="127" t="s">
        <v>1356</v>
      </c>
      <c r="B40" s="158"/>
      <c r="C40" s="96">
        <v>31269009</v>
      </c>
      <c r="D40" s="114" t="s">
        <v>1454</v>
      </c>
      <c r="E40" s="97"/>
      <c r="F40" s="97"/>
      <c r="G40" s="97"/>
      <c r="H40" s="97"/>
      <c r="I40" s="97"/>
      <c r="J40" s="98">
        <v>0</v>
      </c>
      <c r="K40" s="120"/>
      <c r="L40" s="100" t="s">
        <v>628</v>
      </c>
    </row>
    <row r="41" spans="1:12" s="5" customFormat="1" x14ac:dyDescent="0.2">
      <c r="A41" s="127" t="s">
        <v>1357</v>
      </c>
      <c r="B41" s="158"/>
      <c r="C41" s="96">
        <v>31269010</v>
      </c>
      <c r="D41" s="114" t="s">
        <v>1455</v>
      </c>
      <c r="E41" s="97"/>
      <c r="F41" s="97"/>
      <c r="G41" s="97"/>
      <c r="H41" s="97"/>
      <c r="I41" s="97"/>
      <c r="J41" s="98">
        <v>0</v>
      </c>
      <c r="K41" s="120"/>
      <c r="L41" s="100" t="s">
        <v>628</v>
      </c>
    </row>
    <row r="42" spans="1:12" s="5" customFormat="1" ht="51" x14ac:dyDescent="0.2">
      <c r="A42" s="127" t="s">
        <v>1358</v>
      </c>
      <c r="B42" s="158"/>
      <c r="C42" s="96">
        <v>31279001</v>
      </c>
      <c r="D42" s="115" t="s">
        <v>1456</v>
      </c>
      <c r="E42" s="97"/>
      <c r="F42" s="97"/>
      <c r="G42" s="97"/>
      <c r="H42" s="97"/>
      <c r="I42" s="97"/>
      <c r="J42" s="98">
        <v>0</v>
      </c>
      <c r="K42" s="120"/>
      <c r="L42" s="111" t="s">
        <v>1331</v>
      </c>
    </row>
    <row r="43" spans="1:12" s="5" customFormat="1" x14ac:dyDescent="0.2">
      <c r="A43" s="127" t="s">
        <v>1359</v>
      </c>
      <c r="B43" s="158"/>
      <c r="C43" s="96">
        <v>31249005</v>
      </c>
      <c r="D43" s="114" t="s">
        <v>1457</v>
      </c>
      <c r="E43" s="97"/>
      <c r="F43" s="97"/>
      <c r="G43" s="97"/>
      <c r="H43" s="97"/>
      <c r="I43" s="97"/>
      <c r="J43" s="98">
        <v>0</v>
      </c>
      <c r="K43" s="120"/>
      <c r="L43" s="100" t="s">
        <v>627</v>
      </c>
    </row>
    <row r="44" spans="1:12" s="5" customFormat="1" x14ac:dyDescent="0.2">
      <c r="A44" s="127" t="s">
        <v>1360</v>
      </c>
      <c r="B44" s="158"/>
      <c r="C44" s="96">
        <v>31249006</v>
      </c>
      <c r="D44" s="114" t="s">
        <v>1458</v>
      </c>
      <c r="E44" s="97"/>
      <c r="F44" s="97"/>
      <c r="G44" s="97"/>
      <c r="H44" s="97"/>
      <c r="I44" s="97"/>
      <c r="J44" s="98">
        <v>0</v>
      </c>
      <c r="K44" s="120"/>
      <c r="L44" s="100" t="s">
        <v>627</v>
      </c>
    </row>
    <row r="45" spans="1:12" s="5" customFormat="1" x14ac:dyDescent="0.2">
      <c r="A45" s="127" t="s">
        <v>1361</v>
      </c>
      <c r="B45" s="158"/>
      <c r="C45" s="96">
        <v>31259003</v>
      </c>
      <c r="D45" s="114" t="s">
        <v>1459</v>
      </c>
      <c r="E45" s="97"/>
      <c r="F45" s="97"/>
      <c r="G45" s="97"/>
      <c r="H45" s="97"/>
      <c r="I45" s="97"/>
      <c r="J45" s="98">
        <v>0</v>
      </c>
      <c r="K45" s="120"/>
      <c r="L45" s="100" t="s">
        <v>627</v>
      </c>
    </row>
    <row r="46" spans="1:12" s="5" customFormat="1" x14ac:dyDescent="0.2">
      <c r="A46" s="127" t="s">
        <v>1362</v>
      </c>
      <c r="B46" s="158"/>
      <c r="C46" s="96">
        <v>31259004</v>
      </c>
      <c r="D46" s="114" t="s">
        <v>1460</v>
      </c>
      <c r="E46" s="97"/>
      <c r="F46" s="97"/>
      <c r="G46" s="97"/>
      <c r="H46" s="97"/>
      <c r="I46" s="97"/>
      <c r="J46" s="98">
        <v>0</v>
      </c>
      <c r="K46" s="120"/>
      <c r="L46" s="100" t="s">
        <v>627</v>
      </c>
    </row>
    <row r="47" spans="1:12" s="5" customFormat="1" x14ac:dyDescent="0.2">
      <c r="A47" s="127" t="s">
        <v>1363</v>
      </c>
      <c r="B47" s="158"/>
      <c r="C47" s="96">
        <v>31269003</v>
      </c>
      <c r="D47" s="114" t="s">
        <v>1461</v>
      </c>
      <c r="E47" s="97"/>
      <c r="F47" s="97"/>
      <c r="G47" s="97"/>
      <c r="H47" s="97"/>
      <c r="I47" s="97"/>
      <c r="J47" s="98">
        <v>0</v>
      </c>
      <c r="K47" s="120"/>
      <c r="L47" s="100" t="s">
        <v>627</v>
      </c>
    </row>
    <row r="48" spans="1:12" s="5" customFormat="1" x14ac:dyDescent="0.2">
      <c r="A48" s="127" t="s">
        <v>1364</v>
      </c>
      <c r="B48" s="158"/>
      <c r="C48" s="96">
        <v>31269004</v>
      </c>
      <c r="D48" s="114" t="s">
        <v>1462</v>
      </c>
      <c r="E48" s="97"/>
      <c r="F48" s="97"/>
      <c r="G48" s="97"/>
      <c r="H48" s="97"/>
      <c r="I48" s="97"/>
      <c r="J48" s="98">
        <v>0</v>
      </c>
      <c r="K48" s="120"/>
      <c r="L48" s="100" t="s">
        <v>627</v>
      </c>
    </row>
    <row r="49" spans="1:12" s="5" customFormat="1" ht="77.25" thickBot="1" x14ac:dyDescent="0.25">
      <c r="A49" s="127" t="s">
        <v>1365</v>
      </c>
      <c r="B49" s="158"/>
      <c r="C49" s="96">
        <v>31289001</v>
      </c>
      <c r="D49" s="115" t="s">
        <v>1527</v>
      </c>
      <c r="E49" s="97"/>
      <c r="F49" s="97"/>
      <c r="G49" s="97"/>
      <c r="H49" s="97"/>
      <c r="I49" s="97"/>
      <c r="J49" s="98">
        <v>0</v>
      </c>
      <c r="K49" s="120"/>
      <c r="L49" s="111" t="s">
        <v>1333</v>
      </c>
    </row>
    <row r="50" spans="1:12" s="5" customFormat="1" ht="13.5" thickBot="1" x14ac:dyDescent="0.25">
      <c r="A50" s="127" t="s">
        <v>1366</v>
      </c>
      <c r="B50" s="158"/>
      <c r="C50" s="96">
        <v>22879009</v>
      </c>
      <c r="D50" s="113" t="s">
        <v>1463</v>
      </c>
      <c r="E50" s="97"/>
      <c r="F50" s="97"/>
      <c r="G50" s="97"/>
      <c r="H50" s="97"/>
      <c r="I50" s="97"/>
      <c r="J50" s="98">
        <v>0</v>
      </c>
      <c r="K50" s="120"/>
      <c r="L50" s="100" t="s">
        <v>625</v>
      </c>
    </row>
    <row r="51" spans="1:12" s="5" customFormat="1" x14ac:dyDescent="0.2">
      <c r="A51" s="127" t="s">
        <v>1367</v>
      </c>
      <c r="B51" s="158"/>
      <c r="C51" s="96">
        <v>22879010</v>
      </c>
      <c r="D51" s="113" t="s">
        <v>1464</v>
      </c>
      <c r="E51" s="97"/>
      <c r="F51" s="97"/>
      <c r="G51" s="97"/>
      <c r="H51" s="97"/>
      <c r="I51" s="97"/>
      <c r="J51" s="98">
        <v>0</v>
      </c>
      <c r="K51" s="120"/>
      <c r="L51" s="100" t="s">
        <v>625</v>
      </c>
    </row>
    <row r="52" spans="1:12" s="5" customFormat="1" x14ac:dyDescent="0.2">
      <c r="A52" s="127" t="s">
        <v>1368</v>
      </c>
      <c r="B52" s="158"/>
      <c r="C52" s="96">
        <v>22879001</v>
      </c>
      <c r="D52" s="114" t="s">
        <v>1465</v>
      </c>
      <c r="E52" s="97"/>
      <c r="F52" s="97"/>
      <c r="G52" s="97"/>
      <c r="H52" s="97"/>
      <c r="I52" s="97"/>
      <c r="J52" s="98">
        <v>0</v>
      </c>
      <c r="K52" s="120"/>
      <c r="L52" s="100" t="s">
        <v>625</v>
      </c>
    </row>
    <row r="53" spans="1:12" s="5" customFormat="1" x14ac:dyDescent="0.2">
      <c r="A53" s="127" t="s">
        <v>1369</v>
      </c>
      <c r="B53" s="158"/>
      <c r="C53" s="96">
        <v>22879002</v>
      </c>
      <c r="D53" s="114" t="s">
        <v>1466</v>
      </c>
      <c r="E53" s="97"/>
      <c r="F53" s="97"/>
      <c r="G53" s="97"/>
      <c r="H53" s="97"/>
      <c r="I53" s="97"/>
      <c r="J53" s="98">
        <v>0</v>
      </c>
      <c r="K53" s="120"/>
      <c r="L53" s="100" t="s">
        <v>625</v>
      </c>
    </row>
    <row r="54" spans="1:12" s="5" customFormat="1" x14ac:dyDescent="0.2">
      <c r="A54" s="127" t="s">
        <v>1370</v>
      </c>
      <c r="B54" s="158"/>
      <c r="C54" s="96">
        <v>22879003</v>
      </c>
      <c r="D54" s="114" t="s">
        <v>1467</v>
      </c>
      <c r="E54" s="97"/>
      <c r="F54" s="97"/>
      <c r="G54" s="97"/>
      <c r="H54" s="97"/>
      <c r="I54" s="97"/>
      <c r="J54" s="98">
        <v>0</v>
      </c>
      <c r="K54" s="120"/>
      <c r="L54" s="100" t="s">
        <v>625</v>
      </c>
    </row>
    <row r="55" spans="1:12" s="5" customFormat="1" x14ac:dyDescent="0.2">
      <c r="A55" s="127" t="s">
        <v>1371</v>
      </c>
      <c r="B55" s="158"/>
      <c r="C55" s="96">
        <v>22879004</v>
      </c>
      <c r="D55" s="114" t="s">
        <v>1468</v>
      </c>
      <c r="E55" s="97"/>
      <c r="F55" s="97"/>
      <c r="G55" s="97"/>
      <c r="H55" s="97"/>
      <c r="I55" s="97"/>
      <c r="J55" s="98">
        <v>0</v>
      </c>
      <c r="K55" s="120"/>
      <c r="L55" s="100" t="s">
        <v>625</v>
      </c>
    </row>
    <row r="56" spans="1:12" s="5" customFormat="1" x14ac:dyDescent="0.2">
      <c r="A56" s="127" t="s">
        <v>1372</v>
      </c>
      <c r="B56" s="158"/>
      <c r="C56" s="96">
        <v>22879005</v>
      </c>
      <c r="D56" s="114" t="s">
        <v>1469</v>
      </c>
      <c r="E56" s="97"/>
      <c r="F56" s="97"/>
      <c r="G56" s="97"/>
      <c r="H56" s="97"/>
      <c r="I56" s="97"/>
      <c r="J56" s="98">
        <v>0</v>
      </c>
      <c r="K56" s="120"/>
      <c r="L56" s="100" t="s">
        <v>625</v>
      </c>
    </row>
    <row r="57" spans="1:12" s="5" customFormat="1" x14ac:dyDescent="0.2">
      <c r="A57" s="127" t="s">
        <v>1373</v>
      </c>
      <c r="B57" s="158"/>
      <c r="C57" s="96">
        <v>22879006</v>
      </c>
      <c r="D57" s="114" t="s">
        <v>1470</v>
      </c>
      <c r="E57" s="97"/>
      <c r="F57" s="97"/>
      <c r="G57" s="97"/>
      <c r="H57" s="97"/>
      <c r="I57" s="97"/>
      <c r="J57" s="98">
        <v>0</v>
      </c>
      <c r="K57" s="120"/>
      <c r="L57" s="100" t="s">
        <v>625</v>
      </c>
    </row>
    <row r="58" spans="1:12" s="5" customFormat="1" x14ac:dyDescent="0.2">
      <c r="A58" s="127" t="s">
        <v>1374</v>
      </c>
      <c r="B58" s="158"/>
      <c r="C58" s="96">
        <v>22879007</v>
      </c>
      <c r="D58" s="114" t="s">
        <v>1471</v>
      </c>
      <c r="E58" s="97"/>
      <c r="F58" s="97"/>
      <c r="G58" s="97"/>
      <c r="H58" s="97"/>
      <c r="I58" s="97"/>
      <c r="J58" s="98">
        <v>0</v>
      </c>
      <c r="K58" s="120"/>
      <c r="L58" s="100" t="s">
        <v>625</v>
      </c>
    </row>
    <row r="59" spans="1:12" s="5" customFormat="1" x14ac:dyDescent="0.2">
      <c r="A59" s="127" t="s">
        <v>1375</v>
      </c>
      <c r="B59" s="158"/>
      <c r="C59" s="96">
        <v>22879008</v>
      </c>
      <c r="D59" s="114" t="s">
        <v>1472</v>
      </c>
      <c r="E59" s="97"/>
      <c r="F59" s="97"/>
      <c r="G59" s="97"/>
      <c r="H59" s="97"/>
      <c r="I59" s="97"/>
      <c r="J59" s="98">
        <v>0</v>
      </c>
      <c r="K59" s="120"/>
      <c r="L59" s="100" t="s">
        <v>625</v>
      </c>
    </row>
    <row r="60" spans="1:12" s="5" customFormat="1" x14ac:dyDescent="0.2">
      <c r="A60" s="127" t="s">
        <v>1376</v>
      </c>
      <c r="B60" s="158"/>
      <c r="C60" s="96">
        <v>31539003</v>
      </c>
      <c r="D60" s="114" t="s">
        <v>1473</v>
      </c>
      <c r="E60" s="97"/>
      <c r="F60" s="97"/>
      <c r="G60" s="97"/>
      <c r="H60" s="97"/>
      <c r="I60" s="97"/>
      <c r="J60" s="98">
        <v>0</v>
      </c>
      <c r="K60" s="120"/>
      <c r="L60" s="100" t="s">
        <v>625</v>
      </c>
    </row>
    <row r="61" spans="1:12" s="5" customFormat="1" x14ac:dyDescent="0.2">
      <c r="A61" s="127" t="s">
        <v>1377</v>
      </c>
      <c r="B61" s="158"/>
      <c r="C61" s="96">
        <v>31539004</v>
      </c>
      <c r="D61" s="114" t="s">
        <v>1474</v>
      </c>
      <c r="E61" s="97"/>
      <c r="F61" s="97"/>
      <c r="G61" s="97"/>
      <c r="H61" s="97"/>
      <c r="I61" s="97"/>
      <c r="J61" s="98">
        <v>0</v>
      </c>
      <c r="K61" s="120"/>
      <c r="L61" s="100" t="s">
        <v>625</v>
      </c>
    </row>
    <row r="62" spans="1:12" s="5" customFormat="1" ht="51" x14ac:dyDescent="0.2">
      <c r="A62" s="127" t="s">
        <v>1378</v>
      </c>
      <c r="B62" s="158"/>
      <c r="C62" s="96">
        <v>22899001</v>
      </c>
      <c r="D62" s="115" t="s">
        <v>1528</v>
      </c>
      <c r="E62" s="97"/>
      <c r="F62" s="97"/>
      <c r="G62" s="97"/>
      <c r="H62" s="97"/>
      <c r="I62" s="97"/>
      <c r="J62" s="98">
        <v>0</v>
      </c>
      <c r="K62" s="120"/>
      <c r="L62" s="111" t="s">
        <v>1330</v>
      </c>
    </row>
    <row r="63" spans="1:12" s="5" customFormat="1" ht="51" x14ac:dyDescent="0.2">
      <c r="A63" s="127" t="s">
        <v>1379</v>
      </c>
      <c r="B63" s="158"/>
      <c r="C63" s="96">
        <v>22899002</v>
      </c>
      <c r="D63" s="115" t="s">
        <v>1529</v>
      </c>
      <c r="E63" s="97"/>
      <c r="F63" s="97"/>
      <c r="G63" s="97"/>
      <c r="H63" s="97"/>
      <c r="I63" s="97"/>
      <c r="J63" s="98">
        <v>0</v>
      </c>
      <c r="K63" s="120"/>
      <c r="L63" s="111" t="s">
        <v>1329</v>
      </c>
    </row>
    <row r="64" spans="1:12" s="5" customFormat="1" x14ac:dyDescent="0.2">
      <c r="A64" s="127" t="s">
        <v>1380</v>
      </c>
      <c r="B64" s="158"/>
      <c r="C64" s="96">
        <v>22899003</v>
      </c>
      <c r="D64" s="114" t="s">
        <v>1475</v>
      </c>
      <c r="E64" s="97"/>
      <c r="F64" s="97"/>
      <c r="G64" s="97"/>
      <c r="H64" s="97"/>
      <c r="I64" s="97"/>
      <c r="J64" s="98">
        <v>0</v>
      </c>
      <c r="K64" s="120"/>
      <c r="L64" s="100" t="s">
        <v>626</v>
      </c>
    </row>
    <row r="65" spans="1:12" s="5" customFormat="1" x14ac:dyDescent="0.2">
      <c r="A65" s="127" t="s">
        <v>1381</v>
      </c>
      <c r="B65" s="158"/>
      <c r="C65" s="96">
        <v>22899004</v>
      </c>
      <c r="D65" s="114" t="s">
        <v>1476</v>
      </c>
      <c r="E65" s="97"/>
      <c r="F65" s="97"/>
      <c r="G65" s="97"/>
      <c r="H65" s="97"/>
      <c r="I65" s="97"/>
      <c r="J65" s="98">
        <v>0</v>
      </c>
      <c r="K65" s="120"/>
      <c r="L65" s="100" t="s">
        <v>626</v>
      </c>
    </row>
    <row r="66" spans="1:12" s="5" customFormat="1" x14ac:dyDescent="0.2">
      <c r="A66" s="127" t="s">
        <v>1382</v>
      </c>
      <c r="B66" s="158"/>
      <c r="C66" s="96">
        <v>22899005</v>
      </c>
      <c r="D66" s="114" t="s">
        <v>1477</v>
      </c>
      <c r="E66" s="97"/>
      <c r="F66" s="97"/>
      <c r="G66" s="97"/>
      <c r="H66" s="97"/>
      <c r="I66" s="97"/>
      <c r="J66" s="98">
        <v>0</v>
      </c>
      <c r="K66" s="120"/>
      <c r="L66" s="100" t="s">
        <v>626</v>
      </c>
    </row>
    <row r="67" spans="1:12" s="5" customFormat="1" x14ac:dyDescent="0.2">
      <c r="A67" s="127" t="s">
        <v>1383</v>
      </c>
      <c r="B67" s="158"/>
      <c r="C67" s="96">
        <v>22899006</v>
      </c>
      <c r="D67" s="114" t="s">
        <v>1478</v>
      </c>
      <c r="E67" s="97"/>
      <c r="F67" s="97"/>
      <c r="G67" s="97"/>
      <c r="H67" s="97"/>
      <c r="I67" s="97"/>
      <c r="J67" s="98">
        <v>0</v>
      </c>
      <c r="K67" s="120"/>
      <c r="L67" s="100" t="s">
        <v>626</v>
      </c>
    </row>
    <row r="68" spans="1:12" s="5" customFormat="1" x14ac:dyDescent="0.2">
      <c r="A68" s="127" t="s">
        <v>1384</v>
      </c>
      <c r="B68" s="158"/>
      <c r="C68" s="96">
        <v>22899007</v>
      </c>
      <c r="D68" s="114" t="s">
        <v>1479</v>
      </c>
      <c r="E68" s="97"/>
      <c r="F68" s="97"/>
      <c r="G68" s="97"/>
      <c r="H68" s="97"/>
      <c r="I68" s="97"/>
      <c r="J68" s="98">
        <v>0</v>
      </c>
      <c r="K68" s="120"/>
      <c r="L68" s="100" t="s">
        <v>626</v>
      </c>
    </row>
    <row r="69" spans="1:12" s="5" customFormat="1" x14ac:dyDescent="0.2">
      <c r="A69" s="127" t="s">
        <v>1385</v>
      </c>
      <c r="B69" s="158"/>
      <c r="C69" s="96">
        <v>22899008</v>
      </c>
      <c r="D69" s="114" t="s">
        <v>1480</v>
      </c>
      <c r="E69" s="97"/>
      <c r="F69" s="97"/>
      <c r="G69" s="97"/>
      <c r="H69" s="97"/>
      <c r="I69" s="97"/>
      <c r="J69" s="98">
        <v>0</v>
      </c>
      <c r="K69" s="120"/>
      <c r="L69" s="100" t="s">
        <v>626</v>
      </c>
    </row>
    <row r="70" spans="1:12" s="5" customFormat="1" x14ac:dyDescent="0.2">
      <c r="A70" s="127" t="s">
        <v>1386</v>
      </c>
      <c r="B70" s="158"/>
      <c r="C70" s="96">
        <v>31559001</v>
      </c>
      <c r="D70" s="114" t="s">
        <v>1481</v>
      </c>
      <c r="E70" s="97"/>
      <c r="F70" s="97"/>
      <c r="G70" s="97"/>
      <c r="H70" s="97"/>
      <c r="I70" s="97"/>
      <c r="J70" s="98">
        <v>0</v>
      </c>
      <c r="K70" s="120"/>
      <c r="L70" s="100" t="s">
        <v>643</v>
      </c>
    </row>
    <row r="71" spans="1:12" s="5" customFormat="1" x14ac:dyDescent="0.2">
      <c r="A71" s="127" t="s">
        <v>1387</v>
      </c>
      <c r="B71" s="158"/>
      <c r="C71" s="96">
        <v>31559002</v>
      </c>
      <c r="D71" s="114" t="s">
        <v>1482</v>
      </c>
      <c r="E71" s="97"/>
      <c r="F71" s="97"/>
      <c r="G71" s="97"/>
      <c r="H71" s="97"/>
      <c r="I71" s="97"/>
      <c r="J71" s="98">
        <v>0</v>
      </c>
      <c r="K71" s="120"/>
      <c r="L71" s="100" t="s">
        <v>642</v>
      </c>
    </row>
    <row r="72" spans="1:12" s="5" customFormat="1" x14ac:dyDescent="0.2">
      <c r="A72" s="127" t="s">
        <v>1388</v>
      </c>
      <c r="B72" s="158"/>
      <c r="C72" s="96">
        <v>31559003</v>
      </c>
      <c r="D72" s="114" t="s">
        <v>1483</v>
      </c>
      <c r="E72" s="97"/>
      <c r="F72" s="97"/>
      <c r="G72" s="97"/>
      <c r="H72" s="97"/>
      <c r="I72" s="97"/>
      <c r="J72" s="98">
        <v>0</v>
      </c>
      <c r="K72" s="120"/>
      <c r="L72" s="100" t="s">
        <v>641</v>
      </c>
    </row>
    <row r="73" spans="1:12" s="5" customFormat="1" x14ac:dyDescent="0.2">
      <c r="A73" s="127" t="s">
        <v>1389</v>
      </c>
      <c r="B73" s="158"/>
      <c r="C73" s="96">
        <v>31529001</v>
      </c>
      <c r="D73" s="114" t="s">
        <v>1484</v>
      </c>
      <c r="E73" s="97"/>
      <c r="F73" s="97"/>
      <c r="G73" s="97"/>
      <c r="H73" s="97"/>
      <c r="I73" s="97"/>
      <c r="J73" s="98">
        <v>0</v>
      </c>
      <c r="K73" s="120"/>
      <c r="L73" s="100" t="s">
        <v>640</v>
      </c>
    </row>
    <row r="74" spans="1:12" s="5" customFormat="1" x14ac:dyDescent="0.2">
      <c r="A74" s="127" t="s">
        <v>1390</v>
      </c>
      <c r="B74" s="158"/>
      <c r="C74" s="96">
        <v>31529002</v>
      </c>
      <c r="D74" s="114" t="s">
        <v>1485</v>
      </c>
      <c r="E74" s="97"/>
      <c r="F74" s="97"/>
      <c r="G74" s="97"/>
      <c r="H74" s="97"/>
      <c r="I74" s="97"/>
      <c r="J74" s="98">
        <v>0</v>
      </c>
      <c r="K74" s="120"/>
      <c r="L74" s="100" t="s">
        <v>639</v>
      </c>
    </row>
    <row r="75" spans="1:12" s="5" customFormat="1" x14ac:dyDescent="0.2">
      <c r="A75" s="127" t="s">
        <v>1391</v>
      </c>
      <c r="B75" s="158"/>
      <c r="C75" s="96">
        <v>31529003</v>
      </c>
      <c r="D75" s="114" t="s">
        <v>1486</v>
      </c>
      <c r="E75" s="97"/>
      <c r="F75" s="97"/>
      <c r="G75" s="97"/>
      <c r="H75" s="97"/>
      <c r="I75" s="97"/>
      <c r="J75" s="98">
        <v>0</v>
      </c>
      <c r="K75" s="120"/>
      <c r="L75" s="100" t="s">
        <v>638</v>
      </c>
    </row>
    <row r="76" spans="1:12" s="5" customFormat="1" x14ac:dyDescent="0.2">
      <c r="A76" s="127" t="s">
        <v>1392</v>
      </c>
      <c r="B76" s="158"/>
      <c r="C76" s="96">
        <v>31529004</v>
      </c>
      <c r="D76" s="114" t="s">
        <v>1487</v>
      </c>
      <c r="E76" s="97"/>
      <c r="F76" s="97"/>
      <c r="G76" s="97"/>
      <c r="H76" s="97"/>
      <c r="I76" s="97"/>
      <c r="J76" s="98">
        <v>0</v>
      </c>
      <c r="K76" s="120"/>
      <c r="L76" s="100" t="s">
        <v>637</v>
      </c>
    </row>
    <row r="77" spans="1:12" s="5" customFormat="1" x14ac:dyDescent="0.2">
      <c r="A77" s="127" t="s">
        <v>1393</v>
      </c>
      <c r="B77" s="158"/>
      <c r="C77" s="96">
        <v>31529005</v>
      </c>
      <c r="D77" s="114" t="s">
        <v>1488</v>
      </c>
      <c r="E77" s="97"/>
      <c r="F77" s="97"/>
      <c r="G77" s="97"/>
      <c r="H77" s="97"/>
      <c r="I77" s="97"/>
      <c r="J77" s="98">
        <v>0</v>
      </c>
      <c r="K77" s="120"/>
      <c r="L77" s="100" t="s">
        <v>636</v>
      </c>
    </row>
    <row r="78" spans="1:12" s="5" customFormat="1" x14ac:dyDescent="0.2">
      <c r="A78" s="127" t="s">
        <v>1394</v>
      </c>
      <c r="B78" s="158"/>
      <c r="C78" s="96">
        <v>31529006</v>
      </c>
      <c r="D78" s="114" t="s">
        <v>1489</v>
      </c>
      <c r="E78" s="97"/>
      <c r="F78" s="97"/>
      <c r="G78" s="97"/>
      <c r="H78" s="97"/>
      <c r="I78" s="97"/>
      <c r="J78" s="98">
        <v>0</v>
      </c>
      <c r="K78" s="120"/>
      <c r="L78" s="100" t="s">
        <v>635</v>
      </c>
    </row>
    <row r="79" spans="1:12" s="5" customFormat="1" x14ac:dyDescent="0.2">
      <c r="A79" s="127" t="s">
        <v>1395</v>
      </c>
      <c r="B79" s="158"/>
      <c r="C79" s="96">
        <v>31529007</v>
      </c>
      <c r="D79" s="114" t="s">
        <v>1490</v>
      </c>
      <c r="E79" s="97"/>
      <c r="F79" s="97"/>
      <c r="G79" s="97"/>
      <c r="H79" s="97"/>
      <c r="I79" s="97"/>
      <c r="J79" s="98">
        <v>0</v>
      </c>
      <c r="K79" s="120"/>
      <c r="L79" s="100" t="s">
        <v>634</v>
      </c>
    </row>
    <row r="80" spans="1:12" s="5" customFormat="1" x14ac:dyDescent="0.2">
      <c r="A80" s="127" t="s">
        <v>1396</v>
      </c>
      <c r="B80" s="158"/>
      <c r="C80" s="96">
        <v>31529008</v>
      </c>
      <c r="D80" s="114" t="s">
        <v>1491</v>
      </c>
      <c r="E80" s="97"/>
      <c r="F80" s="97"/>
      <c r="G80" s="97"/>
      <c r="H80" s="97"/>
      <c r="I80" s="97"/>
      <c r="J80" s="98">
        <v>0</v>
      </c>
      <c r="K80" s="120"/>
      <c r="L80" s="100" t="s">
        <v>633</v>
      </c>
    </row>
    <row r="81" spans="1:12" s="5" customFormat="1" x14ac:dyDescent="0.2">
      <c r="A81" s="127" t="s">
        <v>1397</v>
      </c>
      <c r="B81" s="158"/>
      <c r="C81" s="96">
        <v>31659001</v>
      </c>
      <c r="D81" s="114" t="s">
        <v>1492</v>
      </c>
      <c r="E81" s="97"/>
      <c r="F81" s="97"/>
      <c r="G81" s="97"/>
      <c r="H81" s="97"/>
      <c r="I81" s="97"/>
      <c r="J81" s="98">
        <v>0</v>
      </c>
      <c r="K81" s="120"/>
      <c r="L81" s="100" t="s">
        <v>632</v>
      </c>
    </row>
    <row r="82" spans="1:12" s="5" customFormat="1" x14ac:dyDescent="0.2">
      <c r="A82" s="127" t="s">
        <v>1398</v>
      </c>
      <c r="B82" s="158"/>
      <c r="C82" s="96">
        <v>31659002</v>
      </c>
      <c r="D82" s="114" t="s">
        <v>1493</v>
      </c>
      <c r="E82" s="97"/>
      <c r="F82" s="97"/>
      <c r="G82" s="97"/>
      <c r="H82" s="97"/>
      <c r="I82" s="97"/>
      <c r="J82" s="98">
        <v>0</v>
      </c>
      <c r="K82" s="120"/>
      <c r="L82" s="100" t="s">
        <v>631</v>
      </c>
    </row>
    <row r="83" spans="1:12" s="5" customFormat="1" x14ac:dyDescent="0.2">
      <c r="A83" s="127" t="s">
        <v>1399</v>
      </c>
      <c r="B83" s="158"/>
      <c r="C83" s="96">
        <v>31649001</v>
      </c>
      <c r="D83" s="114" t="s">
        <v>1494</v>
      </c>
      <c r="E83" s="97"/>
      <c r="F83" s="97"/>
      <c r="G83" s="97"/>
      <c r="H83" s="97"/>
      <c r="I83" s="97"/>
      <c r="J83" s="98">
        <v>0</v>
      </c>
      <c r="K83" s="120"/>
      <c r="L83" s="100" t="s">
        <v>630</v>
      </c>
    </row>
    <row r="84" spans="1:12" s="5" customFormat="1" x14ac:dyDescent="0.2">
      <c r="A84" s="127" t="s">
        <v>1400</v>
      </c>
      <c r="B84" s="158"/>
      <c r="C84" s="96">
        <v>31649002</v>
      </c>
      <c r="D84" s="114" t="s">
        <v>1495</v>
      </c>
      <c r="E84" s="97"/>
      <c r="F84" s="97"/>
      <c r="G84" s="97"/>
      <c r="H84" s="97"/>
      <c r="I84" s="97"/>
      <c r="J84" s="98">
        <v>0</v>
      </c>
      <c r="K84" s="120"/>
      <c r="L84" s="100" t="s">
        <v>630</v>
      </c>
    </row>
    <row r="85" spans="1:12" s="5" customFormat="1" x14ac:dyDescent="0.2">
      <c r="A85" s="127" t="s">
        <v>1401</v>
      </c>
      <c r="B85" s="158"/>
      <c r="C85" s="96">
        <v>31569001</v>
      </c>
      <c r="D85" s="114" t="s">
        <v>1496</v>
      </c>
      <c r="E85" s="97"/>
      <c r="F85" s="97"/>
      <c r="G85" s="97"/>
      <c r="H85" s="97"/>
      <c r="I85" s="97"/>
      <c r="J85" s="98">
        <v>0</v>
      </c>
      <c r="K85" s="120"/>
      <c r="L85" s="100" t="s">
        <v>629</v>
      </c>
    </row>
    <row r="86" spans="1:12" s="5" customFormat="1" x14ac:dyDescent="0.2">
      <c r="A86" s="127" t="s">
        <v>1402</v>
      </c>
      <c r="B86" s="158"/>
      <c r="C86" s="96">
        <v>31569002</v>
      </c>
      <c r="D86" s="114" t="s">
        <v>1497</v>
      </c>
      <c r="E86" s="97"/>
      <c r="F86" s="97"/>
      <c r="G86" s="97"/>
      <c r="H86" s="97"/>
      <c r="I86" s="97"/>
      <c r="J86" s="98">
        <v>0</v>
      </c>
      <c r="K86" s="120"/>
      <c r="L86" s="100" t="s">
        <v>644</v>
      </c>
    </row>
    <row r="87" spans="1:12" s="5" customFormat="1" x14ac:dyDescent="0.2">
      <c r="A87" s="127" t="s">
        <v>1403</v>
      </c>
      <c r="B87" s="158"/>
      <c r="C87" s="96">
        <v>31569003</v>
      </c>
      <c r="D87" s="114" t="s">
        <v>1498</v>
      </c>
      <c r="E87" s="97"/>
      <c r="F87" s="97"/>
      <c r="G87" s="97"/>
      <c r="H87" s="97"/>
      <c r="I87" s="97"/>
      <c r="J87" s="98">
        <v>0</v>
      </c>
      <c r="K87" s="120"/>
      <c r="L87" s="100" t="s">
        <v>645</v>
      </c>
    </row>
    <row r="88" spans="1:12" s="5" customFormat="1" x14ac:dyDescent="0.2">
      <c r="A88" s="127" t="s">
        <v>1404</v>
      </c>
      <c r="B88" s="158"/>
      <c r="C88" s="96">
        <v>31519001</v>
      </c>
      <c r="D88" s="114" t="s">
        <v>1499</v>
      </c>
      <c r="E88" s="97"/>
      <c r="F88" s="97"/>
      <c r="G88" s="97"/>
      <c r="H88" s="97"/>
      <c r="I88" s="97"/>
      <c r="J88" s="98">
        <v>0</v>
      </c>
      <c r="K88" s="120"/>
      <c r="L88" s="100" t="s">
        <v>646</v>
      </c>
    </row>
    <row r="89" spans="1:12" s="5" customFormat="1" x14ac:dyDescent="0.2">
      <c r="A89" s="127" t="s">
        <v>1405</v>
      </c>
      <c r="B89" s="158"/>
      <c r="C89" s="96">
        <v>31519002</v>
      </c>
      <c r="D89" s="114" t="s">
        <v>1500</v>
      </c>
      <c r="E89" s="97"/>
      <c r="F89" s="97"/>
      <c r="G89" s="97"/>
      <c r="H89" s="97"/>
      <c r="I89" s="97"/>
      <c r="J89" s="98">
        <v>0</v>
      </c>
      <c r="K89" s="120"/>
      <c r="L89" s="100" t="s">
        <v>647</v>
      </c>
    </row>
    <row r="90" spans="1:12" s="5" customFormat="1" x14ac:dyDescent="0.2">
      <c r="A90" s="127" t="s">
        <v>1406</v>
      </c>
      <c r="B90" s="158"/>
      <c r="C90" s="96">
        <v>31519003</v>
      </c>
      <c r="D90" s="114" t="s">
        <v>1501</v>
      </c>
      <c r="E90" s="97"/>
      <c r="F90" s="97"/>
      <c r="G90" s="97"/>
      <c r="H90" s="97"/>
      <c r="I90" s="97"/>
      <c r="J90" s="98">
        <v>0</v>
      </c>
      <c r="K90" s="120"/>
      <c r="L90" s="100" t="s">
        <v>648</v>
      </c>
    </row>
    <row r="91" spans="1:12" s="5" customFormat="1" x14ac:dyDescent="0.2">
      <c r="A91" s="127" t="s">
        <v>1407</v>
      </c>
      <c r="B91" s="158"/>
      <c r="C91" s="96">
        <v>31519004</v>
      </c>
      <c r="D91" s="114" t="s">
        <v>1502</v>
      </c>
      <c r="E91" s="97"/>
      <c r="F91" s="97"/>
      <c r="G91" s="97"/>
      <c r="H91" s="97"/>
      <c r="I91" s="97"/>
      <c r="J91" s="98">
        <v>0</v>
      </c>
      <c r="K91" s="120"/>
      <c r="L91" s="100" t="s">
        <v>649</v>
      </c>
    </row>
    <row r="92" spans="1:12" s="5" customFormat="1" x14ac:dyDescent="0.2">
      <c r="A92" s="127" t="s">
        <v>1408</v>
      </c>
      <c r="B92" s="158"/>
      <c r="C92" s="96">
        <v>31519005</v>
      </c>
      <c r="D92" s="114" t="s">
        <v>1503</v>
      </c>
      <c r="E92" s="97"/>
      <c r="F92" s="97"/>
      <c r="G92" s="97"/>
      <c r="H92" s="97"/>
      <c r="I92" s="97"/>
      <c r="J92" s="98">
        <v>0</v>
      </c>
      <c r="K92" s="120"/>
      <c r="L92" s="100" t="s">
        <v>650</v>
      </c>
    </row>
    <row r="93" spans="1:12" s="5" customFormat="1" x14ac:dyDescent="0.2">
      <c r="A93" s="127" t="s">
        <v>1409</v>
      </c>
      <c r="B93" s="158"/>
      <c r="C93" s="96">
        <v>31519006</v>
      </c>
      <c r="D93" s="114" t="s">
        <v>1504</v>
      </c>
      <c r="E93" s="97"/>
      <c r="F93" s="97"/>
      <c r="G93" s="97"/>
      <c r="H93" s="97"/>
      <c r="I93" s="97"/>
      <c r="J93" s="98">
        <v>0</v>
      </c>
      <c r="K93" s="120"/>
      <c r="L93" s="100" t="s">
        <v>651</v>
      </c>
    </row>
    <row r="94" spans="1:12" s="5" customFormat="1" x14ac:dyDescent="0.2">
      <c r="A94" s="127" t="s">
        <v>1410</v>
      </c>
      <c r="B94" s="158"/>
      <c r="C94" s="96">
        <v>31519007</v>
      </c>
      <c r="D94" s="114" t="s">
        <v>1505</v>
      </c>
      <c r="E94" s="97"/>
      <c r="F94" s="97"/>
      <c r="G94" s="97"/>
      <c r="H94" s="97"/>
      <c r="I94" s="97"/>
      <c r="J94" s="98">
        <v>0</v>
      </c>
      <c r="K94" s="120"/>
      <c r="L94" s="100" t="s">
        <v>652</v>
      </c>
    </row>
    <row r="95" spans="1:12" s="5" customFormat="1" x14ac:dyDescent="0.2">
      <c r="A95" s="127" t="s">
        <v>1411</v>
      </c>
      <c r="B95" s="158"/>
      <c r="C95" s="96">
        <v>31519008</v>
      </c>
      <c r="D95" s="114" t="s">
        <v>1506</v>
      </c>
      <c r="E95" s="97"/>
      <c r="F95" s="97"/>
      <c r="G95" s="97"/>
      <c r="H95" s="97"/>
      <c r="I95" s="97"/>
      <c r="J95" s="98">
        <v>0</v>
      </c>
      <c r="K95" s="120"/>
      <c r="L95" s="100" t="s">
        <v>653</v>
      </c>
    </row>
    <row r="96" spans="1:12" s="5" customFormat="1" x14ac:dyDescent="0.2">
      <c r="A96" s="127" t="s">
        <v>1412</v>
      </c>
      <c r="B96" s="158"/>
      <c r="C96" s="96">
        <v>31579001</v>
      </c>
      <c r="D96" s="114" t="s">
        <v>1507</v>
      </c>
      <c r="E96" s="97"/>
      <c r="F96" s="97"/>
      <c r="G96" s="97"/>
      <c r="H96" s="97"/>
      <c r="I96" s="97"/>
      <c r="J96" s="98">
        <v>0</v>
      </c>
      <c r="K96" s="120"/>
      <c r="L96" s="100" t="s">
        <v>654</v>
      </c>
    </row>
    <row r="97" spans="1:12" s="5" customFormat="1" x14ac:dyDescent="0.2">
      <c r="A97" s="127" t="s">
        <v>1413</v>
      </c>
      <c r="B97" s="158"/>
      <c r="C97" s="96">
        <v>31579002</v>
      </c>
      <c r="D97" s="114" t="s">
        <v>1508</v>
      </c>
      <c r="E97" s="97"/>
      <c r="F97" s="97"/>
      <c r="G97" s="97"/>
      <c r="H97" s="97"/>
      <c r="I97" s="97"/>
      <c r="J97" s="98">
        <v>0</v>
      </c>
      <c r="K97" s="120"/>
      <c r="L97" s="100" t="s">
        <v>654</v>
      </c>
    </row>
    <row r="98" spans="1:12" s="5" customFormat="1" x14ac:dyDescent="0.2">
      <c r="A98" s="127" t="s">
        <v>1414</v>
      </c>
      <c r="B98" s="158"/>
      <c r="C98" s="96">
        <v>235219001</v>
      </c>
      <c r="D98" s="114" t="s">
        <v>1509</v>
      </c>
      <c r="E98" s="97"/>
      <c r="F98" s="97"/>
      <c r="G98" s="97"/>
      <c r="H98" s="97"/>
      <c r="I98" s="97"/>
      <c r="J98" s="98">
        <v>0</v>
      </c>
      <c r="K98" s="120"/>
      <c r="L98" s="100" t="s">
        <v>655</v>
      </c>
    </row>
    <row r="99" spans="1:12" s="5" customFormat="1" x14ac:dyDescent="0.2">
      <c r="A99" s="127" t="s">
        <v>1415</v>
      </c>
      <c r="B99" s="158"/>
      <c r="C99" s="96">
        <v>235219003</v>
      </c>
      <c r="D99" s="114" t="s">
        <v>1510</v>
      </c>
      <c r="E99" s="97"/>
      <c r="F99" s="97"/>
      <c r="G99" s="97"/>
      <c r="H99" s="97"/>
      <c r="I99" s="97"/>
      <c r="J99" s="98">
        <v>0</v>
      </c>
      <c r="K99" s="120"/>
      <c r="L99" s="100" t="s">
        <v>656</v>
      </c>
    </row>
    <row r="100" spans="1:12" s="5" customFormat="1" x14ac:dyDescent="0.2">
      <c r="A100" s="127" t="s">
        <v>1416</v>
      </c>
      <c r="B100" s="158"/>
      <c r="C100" s="96">
        <v>235219004</v>
      </c>
      <c r="D100" s="114" t="s">
        <v>1511</v>
      </c>
      <c r="E100" s="97"/>
      <c r="F100" s="97"/>
      <c r="G100" s="97"/>
      <c r="H100" s="97"/>
      <c r="I100" s="97"/>
      <c r="J100" s="98">
        <v>0</v>
      </c>
      <c r="K100" s="120"/>
      <c r="L100" s="100" t="s">
        <v>657</v>
      </c>
    </row>
    <row r="101" spans="1:12" s="5" customFormat="1" x14ac:dyDescent="0.2">
      <c r="A101" s="127" t="s">
        <v>1417</v>
      </c>
      <c r="B101" s="158"/>
      <c r="C101" s="96">
        <v>235319001</v>
      </c>
      <c r="D101" s="114" t="s">
        <v>1512</v>
      </c>
      <c r="E101" s="97"/>
      <c r="F101" s="97"/>
      <c r="G101" s="97"/>
      <c r="H101" s="97"/>
      <c r="I101" s="97"/>
      <c r="J101" s="98">
        <v>0</v>
      </c>
      <c r="K101" s="120"/>
      <c r="L101" s="100" t="s">
        <v>655</v>
      </c>
    </row>
    <row r="102" spans="1:12" s="5" customFormat="1" x14ac:dyDescent="0.2">
      <c r="A102" s="127" t="s">
        <v>1418</v>
      </c>
      <c r="B102" s="158"/>
      <c r="C102" s="96">
        <v>225989003</v>
      </c>
      <c r="D102" s="114" t="s">
        <v>1513</v>
      </c>
      <c r="E102" s="97"/>
      <c r="F102" s="97"/>
      <c r="G102" s="97"/>
      <c r="H102" s="97"/>
      <c r="I102" s="97"/>
      <c r="J102" s="98">
        <v>0</v>
      </c>
      <c r="K102" s="120"/>
      <c r="L102" s="100" t="s">
        <v>658</v>
      </c>
    </row>
    <row r="103" spans="1:12" s="5" customFormat="1" x14ac:dyDescent="0.2">
      <c r="A103" s="127" t="s">
        <v>1419</v>
      </c>
      <c r="B103" s="158"/>
      <c r="C103" s="96">
        <v>225989005</v>
      </c>
      <c r="D103" s="114" t="s">
        <v>1514</v>
      </c>
      <c r="E103" s="97"/>
      <c r="F103" s="97"/>
      <c r="G103" s="97"/>
      <c r="H103" s="97"/>
      <c r="I103" s="97"/>
      <c r="J103" s="98">
        <v>0</v>
      </c>
      <c r="K103" s="120"/>
      <c r="L103" s="100" t="s">
        <v>659</v>
      </c>
    </row>
    <row r="104" spans="1:12" s="5" customFormat="1" x14ac:dyDescent="0.2">
      <c r="A104" s="127" t="s">
        <v>1420</v>
      </c>
      <c r="B104" s="158"/>
      <c r="C104" s="96">
        <v>235209001</v>
      </c>
      <c r="D104" s="114" t="s">
        <v>1515</v>
      </c>
      <c r="E104" s="97"/>
      <c r="F104" s="97"/>
      <c r="G104" s="97"/>
      <c r="H104" s="97"/>
      <c r="I104" s="97"/>
      <c r="J104" s="98">
        <v>0</v>
      </c>
      <c r="K104" s="120"/>
      <c r="L104" s="100" t="s">
        <v>660</v>
      </c>
    </row>
    <row r="105" spans="1:12" s="5" customFormat="1" x14ac:dyDescent="0.2">
      <c r="A105" s="127" t="s">
        <v>1421</v>
      </c>
      <c r="B105" s="158"/>
      <c r="C105" s="96">
        <v>235419001</v>
      </c>
      <c r="D105" s="114" t="s">
        <v>1516</v>
      </c>
      <c r="E105" s="97"/>
      <c r="F105" s="97"/>
      <c r="G105" s="97"/>
      <c r="H105" s="97"/>
      <c r="I105" s="97"/>
      <c r="J105" s="98">
        <v>0</v>
      </c>
      <c r="K105" s="120"/>
      <c r="L105" s="100" t="s">
        <v>660</v>
      </c>
    </row>
    <row r="106" spans="1:12" s="5" customFormat="1" x14ac:dyDescent="0.2">
      <c r="A106" s="127" t="s">
        <v>1422</v>
      </c>
      <c r="B106" s="158"/>
      <c r="C106" s="96">
        <v>31129011</v>
      </c>
      <c r="D106" s="114" t="s">
        <v>1517</v>
      </c>
      <c r="E106" s="97"/>
      <c r="F106" s="97"/>
      <c r="G106" s="97"/>
      <c r="H106" s="97"/>
      <c r="I106" s="97"/>
      <c r="J106" s="98">
        <v>0</v>
      </c>
      <c r="K106" s="120"/>
      <c r="L106" s="100" t="s">
        <v>661</v>
      </c>
    </row>
    <row r="107" spans="1:12" s="5" customFormat="1" x14ac:dyDescent="0.2">
      <c r="A107" s="127" t="s">
        <v>1423</v>
      </c>
      <c r="B107" s="158"/>
      <c r="C107" s="96">
        <v>31129012</v>
      </c>
      <c r="D107" s="114" t="s">
        <v>1518</v>
      </c>
      <c r="E107" s="97"/>
      <c r="F107" s="97"/>
      <c r="G107" s="97"/>
      <c r="H107" s="97"/>
      <c r="I107" s="97"/>
      <c r="J107" s="98">
        <v>0</v>
      </c>
      <c r="K107" s="120"/>
      <c r="L107" s="100" t="s">
        <v>661</v>
      </c>
    </row>
    <row r="108" spans="1:12" s="5" customFormat="1" x14ac:dyDescent="0.2">
      <c r="A108" s="127" t="s">
        <v>1424</v>
      </c>
      <c r="B108" s="158"/>
      <c r="C108" s="96">
        <v>31139009</v>
      </c>
      <c r="D108" s="114" t="s">
        <v>1519</v>
      </c>
      <c r="E108" s="97"/>
      <c r="F108" s="97"/>
      <c r="G108" s="97"/>
      <c r="H108" s="97"/>
      <c r="I108" s="97"/>
      <c r="J108" s="98">
        <v>0</v>
      </c>
      <c r="K108" s="120"/>
      <c r="L108" s="100" t="s">
        <v>661</v>
      </c>
    </row>
    <row r="109" spans="1:12" s="5" customFormat="1" x14ac:dyDescent="0.2">
      <c r="A109" s="127" t="s">
        <v>1425</v>
      </c>
      <c r="B109" s="158"/>
      <c r="C109" s="96">
        <v>31139010</v>
      </c>
      <c r="D109" s="114" t="s">
        <v>1520</v>
      </c>
      <c r="E109" s="97"/>
      <c r="F109" s="97"/>
      <c r="G109" s="97"/>
      <c r="H109" s="97"/>
      <c r="I109" s="97"/>
      <c r="J109" s="98">
        <v>0</v>
      </c>
      <c r="K109" s="120"/>
      <c r="L109" s="100" t="s">
        <v>661</v>
      </c>
    </row>
    <row r="110" spans="1:12" s="5" customFormat="1" x14ac:dyDescent="0.2">
      <c r="A110" s="127" t="s">
        <v>1426</v>
      </c>
      <c r="B110" s="158"/>
      <c r="C110" s="96">
        <v>31149011</v>
      </c>
      <c r="D110" s="114" t="s">
        <v>1521</v>
      </c>
      <c r="E110" s="97"/>
      <c r="F110" s="97"/>
      <c r="G110" s="97"/>
      <c r="H110" s="97"/>
      <c r="I110" s="97"/>
      <c r="J110" s="98">
        <v>0</v>
      </c>
      <c r="K110" s="120"/>
      <c r="L110" s="100" t="s">
        <v>661</v>
      </c>
    </row>
    <row r="111" spans="1:12" s="5" customFormat="1" x14ac:dyDescent="0.2">
      <c r="A111" s="127" t="s">
        <v>1427</v>
      </c>
      <c r="B111" s="158"/>
      <c r="C111" s="96">
        <v>31149012</v>
      </c>
      <c r="D111" s="114" t="s">
        <v>1522</v>
      </c>
      <c r="E111" s="97"/>
      <c r="F111" s="97"/>
      <c r="G111" s="97"/>
      <c r="H111" s="97"/>
      <c r="I111" s="97"/>
      <c r="J111" s="98">
        <v>0</v>
      </c>
      <c r="K111" s="120"/>
      <c r="L111" s="100" t="s">
        <v>661</v>
      </c>
    </row>
    <row r="112" spans="1:12" s="5" customFormat="1" x14ac:dyDescent="0.2">
      <c r="A112" s="127" t="s">
        <v>1428</v>
      </c>
      <c r="B112" s="158"/>
      <c r="C112" s="96">
        <v>31159009</v>
      </c>
      <c r="D112" s="114" t="s">
        <v>1523</v>
      </c>
      <c r="E112" s="97"/>
      <c r="F112" s="97"/>
      <c r="G112" s="97"/>
      <c r="H112" s="97"/>
      <c r="I112" s="97"/>
      <c r="J112" s="98">
        <v>0</v>
      </c>
      <c r="K112" s="120"/>
      <c r="L112" s="100" t="s">
        <v>662</v>
      </c>
    </row>
    <row r="113" spans="1:12" s="5" customFormat="1" x14ac:dyDescent="0.2">
      <c r="A113" s="127" t="s">
        <v>1429</v>
      </c>
      <c r="B113" s="158"/>
      <c r="C113" s="96">
        <v>31159010</v>
      </c>
      <c r="D113" s="114" t="s">
        <v>1524</v>
      </c>
      <c r="E113" s="97"/>
      <c r="F113" s="97"/>
      <c r="G113" s="97"/>
      <c r="H113" s="97"/>
      <c r="I113" s="97"/>
      <c r="J113" s="98">
        <v>0</v>
      </c>
      <c r="K113" s="120"/>
      <c r="L113" s="100" t="s">
        <v>662</v>
      </c>
    </row>
    <row r="114" spans="1:12" s="5" customFormat="1" x14ac:dyDescent="0.2">
      <c r="A114" s="128" t="s">
        <v>1430</v>
      </c>
      <c r="B114" s="158"/>
      <c r="C114" s="96">
        <v>31539001</v>
      </c>
      <c r="D114" s="114" t="s">
        <v>1525</v>
      </c>
      <c r="E114" s="97"/>
      <c r="F114" s="97"/>
      <c r="G114" s="97"/>
      <c r="H114" s="97"/>
      <c r="I114" s="97"/>
      <c r="J114" s="98">
        <v>0</v>
      </c>
      <c r="K114" s="120"/>
      <c r="L114" s="100" t="s">
        <v>662</v>
      </c>
    </row>
    <row r="115" spans="1:12" s="5" customFormat="1" x14ac:dyDescent="0.2">
      <c r="A115" s="128" t="s">
        <v>1431</v>
      </c>
      <c r="B115" s="158"/>
      <c r="C115" s="96">
        <v>31539002</v>
      </c>
      <c r="D115" s="114" t="s">
        <v>1526</v>
      </c>
      <c r="E115" s="97"/>
      <c r="F115" s="97"/>
      <c r="G115" s="97"/>
      <c r="H115" s="97"/>
      <c r="I115" s="97"/>
      <c r="J115" s="98">
        <v>0</v>
      </c>
      <c r="K115" s="120"/>
      <c r="L115" s="100" t="s">
        <v>662</v>
      </c>
    </row>
    <row r="116" spans="1:12" s="5" customFormat="1" x14ac:dyDescent="0.2">
      <c r="A116" s="128" t="s">
        <v>1432</v>
      </c>
      <c r="B116" s="159"/>
      <c r="C116" s="96">
        <v>22909001</v>
      </c>
      <c r="D116" s="114" t="s">
        <v>1533</v>
      </c>
      <c r="E116" s="97"/>
      <c r="F116" s="97"/>
      <c r="G116" s="97"/>
      <c r="H116" s="97"/>
      <c r="I116" s="97"/>
      <c r="J116" s="98">
        <v>0</v>
      </c>
      <c r="K116" s="120"/>
      <c r="L116" s="100" t="s">
        <v>661</v>
      </c>
    </row>
    <row r="117" spans="1:12" s="5" customFormat="1" x14ac:dyDescent="0.2">
      <c r="A117" s="112" t="s">
        <v>663</v>
      </c>
      <c r="B117" s="158"/>
      <c r="C117" s="88">
        <v>31115001</v>
      </c>
      <c r="D117" s="89" t="s">
        <v>483</v>
      </c>
      <c r="E117" s="90" t="s">
        <v>2</v>
      </c>
      <c r="F117" s="90" t="str">
        <f t="shared" ref="F117:F180" si="0">IF(RIGHT(LEFT(E117,G117-1))="á","A",IF(RIGHT(LEFT(E117,G117-1))="é","A",IF(RIGHT(LEFT(E117,G117-1))="í","A",IF(RIGHT(LEFT(E117,G117-1))="ó","A",IF(RIGHT(LEFT(E117,G117-1))="ú","A",IF(RIGHT(LEFT(E117,G117-1))="ů","A",IF(RIGHT(LEFT(E117,G117-1))="ý","A","N")))))))</f>
        <v>A</v>
      </c>
      <c r="G117" s="90">
        <f t="shared" ref="G117" si="1">SEARCH(" ",E117)</f>
        <v>9</v>
      </c>
      <c r="H117" s="90">
        <f t="shared" ref="H117" si="2">SEARCH(" ",E117,G117+1)</f>
        <v>13</v>
      </c>
      <c r="I117" s="90" t="str">
        <f t="shared" ref="I117" si="3">CONCATENATE(PROPER(MID(E117,G117+1,H117-G117-1))," ",LOWER(MID(E117,1,G117-1))," ",MID(E117,H117+1,LEN(E117)-H117))</f>
        <v>Hák závěrový sestavený</v>
      </c>
      <c r="J117" s="91">
        <v>4</v>
      </c>
      <c r="K117" s="120"/>
      <c r="L117" s="92"/>
    </row>
    <row r="118" spans="1:12" x14ac:dyDescent="0.2">
      <c r="A118" s="112" t="s">
        <v>664</v>
      </c>
      <c r="B118" s="160"/>
      <c r="C118" s="60">
        <v>31135001</v>
      </c>
      <c r="D118" s="14" t="s">
        <v>484</v>
      </c>
      <c r="E118" s="15" t="s">
        <v>3</v>
      </c>
      <c r="F118" s="15" t="str">
        <f t="shared" si="0"/>
        <v>A</v>
      </c>
      <c r="G118" s="15">
        <f t="shared" ref="G118:G180" si="4">SEARCH(" ",E118)</f>
        <v>9</v>
      </c>
      <c r="H118" s="15">
        <f t="shared" ref="H118:H180" si="5">SEARCH(" ",E118,G118+1)</f>
        <v>13</v>
      </c>
      <c r="I118" s="15" t="str">
        <f t="shared" ref="I118:I148" si="6">CONCATENATE(PROPER(MID(E118,G118+1,H118-G118-1))," ",LOWER(MID(E118,1,G118-1))," ",MID(E118,H118+1,LEN(E118)-H118))</f>
        <v>Hák závěrový sestavený II.</v>
      </c>
      <c r="J118" s="16">
        <v>2</v>
      </c>
      <c r="K118" s="121"/>
      <c r="L118" s="17"/>
    </row>
    <row r="119" spans="1:12" x14ac:dyDescent="0.2">
      <c r="A119" s="112" t="s">
        <v>665</v>
      </c>
      <c r="B119" s="160"/>
      <c r="C119" s="60">
        <v>31195001</v>
      </c>
      <c r="D119" s="14" t="s">
        <v>483</v>
      </c>
      <c r="E119" s="15" t="s">
        <v>2</v>
      </c>
      <c r="F119" s="15" t="str">
        <f t="shared" si="0"/>
        <v>A</v>
      </c>
      <c r="G119" s="15">
        <f t="shared" si="4"/>
        <v>9</v>
      </c>
      <c r="H119" s="15">
        <f t="shared" si="5"/>
        <v>13</v>
      </c>
      <c r="I119" s="15" t="str">
        <f t="shared" si="6"/>
        <v>Hák závěrový sestavený</v>
      </c>
      <c r="J119" s="16">
        <v>2</v>
      </c>
      <c r="K119" s="121"/>
      <c r="L119" s="17"/>
    </row>
    <row r="120" spans="1:12" x14ac:dyDescent="0.2">
      <c r="A120" s="112" t="s">
        <v>666</v>
      </c>
      <c r="B120" s="160"/>
      <c r="C120" s="60">
        <v>31275001</v>
      </c>
      <c r="D120" s="14" t="s">
        <v>485</v>
      </c>
      <c r="E120" s="15" t="s">
        <v>4</v>
      </c>
      <c r="F120" s="15" t="str">
        <f t="shared" si="0"/>
        <v>A</v>
      </c>
      <c r="G120" s="15">
        <f t="shared" si="4"/>
        <v>9</v>
      </c>
      <c r="H120" s="15">
        <f t="shared" si="5"/>
        <v>13</v>
      </c>
      <c r="I120" s="15" t="str">
        <f t="shared" si="6"/>
        <v xml:space="preserve">Hák závěrový sestavený </v>
      </c>
      <c r="J120" s="16">
        <v>4</v>
      </c>
      <c r="K120" s="121"/>
      <c r="L120" s="17"/>
    </row>
    <row r="121" spans="1:12" x14ac:dyDescent="0.2">
      <c r="A121" s="112" t="s">
        <v>667</v>
      </c>
      <c r="B121" s="160"/>
      <c r="C121" s="60">
        <v>31255001</v>
      </c>
      <c r="D121" s="14" t="s">
        <v>484</v>
      </c>
      <c r="E121" s="15" t="s">
        <v>3</v>
      </c>
      <c r="F121" s="15" t="str">
        <f t="shared" si="0"/>
        <v>A</v>
      </c>
      <c r="G121" s="15">
        <f t="shared" si="4"/>
        <v>9</v>
      </c>
      <c r="H121" s="15">
        <f t="shared" si="5"/>
        <v>13</v>
      </c>
      <c r="I121" s="15" t="str">
        <f t="shared" si="6"/>
        <v>Hák závěrový sestavený II.</v>
      </c>
      <c r="J121" s="16">
        <v>2</v>
      </c>
      <c r="K121" s="121"/>
      <c r="L121" s="17"/>
    </row>
    <row r="122" spans="1:12" x14ac:dyDescent="0.2">
      <c r="A122" s="112" t="s">
        <v>668</v>
      </c>
      <c r="B122" s="160"/>
      <c r="C122" s="60">
        <v>31285001</v>
      </c>
      <c r="D122" s="14" t="s">
        <v>485</v>
      </c>
      <c r="E122" s="15" t="s">
        <v>4</v>
      </c>
      <c r="F122" s="15" t="str">
        <f t="shared" si="0"/>
        <v>A</v>
      </c>
      <c r="G122" s="15">
        <f t="shared" si="4"/>
        <v>9</v>
      </c>
      <c r="H122" s="15">
        <f t="shared" si="5"/>
        <v>13</v>
      </c>
      <c r="I122" s="15" t="str">
        <f t="shared" si="6"/>
        <v xml:space="preserve">Hák závěrový sestavený </v>
      </c>
      <c r="J122" s="16">
        <v>1</v>
      </c>
      <c r="K122" s="121"/>
      <c r="L122" s="17"/>
    </row>
    <row r="123" spans="1:12" x14ac:dyDescent="0.2">
      <c r="A123" s="112" t="s">
        <v>669</v>
      </c>
      <c r="B123" s="160"/>
      <c r="C123" s="60">
        <v>31135075</v>
      </c>
      <c r="D123" s="14" t="s">
        <v>486</v>
      </c>
      <c r="E123" s="15" t="s">
        <v>5</v>
      </c>
      <c r="F123" s="15" t="str">
        <f t="shared" si="0"/>
        <v>A</v>
      </c>
      <c r="G123" s="15">
        <f t="shared" si="4"/>
        <v>9</v>
      </c>
      <c r="H123" s="15">
        <f t="shared" si="5"/>
        <v>13</v>
      </c>
      <c r="I123" s="15" t="str">
        <f t="shared" si="6"/>
        <v>Hák závěrový sestavený I. pravý</v>
      </c>
      <c r="J123" s="16">
        <v>3</v>
      </c>
      <c r="K123" s="121"/>
      <c r="L123" s="17"/>
    </row>
    <row r="124" spans="1:12" x14ac:dyDescent="0.2">
      <c r="A124" s="112" t="s">
        <v>670</v>
      </c>
      <c r="B124" s="160"/>
      <c r="C124" s="60">
        <v>31135076</v>
      </c>
      <c r="D124" s="14" t="s">
        <v>487</v>
      </c>
      <c r="E124" s="15" t="s">
        <v>6</v>
      </c>
      <c r="F124" s="15" t="str">
        <f t="shared" si="0"/>
        <v>A</v>
      </c>
      <c r="G124" s="15">
        <f t="shared" si="4"/>
        <v>9</v>
      </c>
      <c r="H124" s="15">
        <f t="shared" si="5"/>
        <v>13</v>
      </c>
      <c r="I124" s="15" t="str">
        <f t="shared" si="6"/>
        <v>Hák závěrový sestavený I. levý</v>
      </c>
      <c r="J124" s="16">
        <v>3</v>
      </c>
      <c r="K124" s="121"/>
      <c r="L124" s="17"/>
    </row>
    <row r="125" spans="1:12" x14ac:dyDescent="0.2">
      <c r="A125" s="112" t="s">
        <v>671</v>
      </c>
      <c r="B125" s="160"/>
      <c r="C125" s="60">
        <v>31135088</v>
      </c>
      <c r="D125" s="14" t="s">
        <v>488</v>
      </c>
      <c r="E125" s="15" t="s">
        <v>7</v>
      </c>
      <c r="F125" s="15" t="str">
        <f t="shared" si="0"/>
        <v>A</v>
      </c>
      <c r="G125" s="15">
        <f t="shared" si="4"/>
        <v>9</v>
      </c>
      <c r="H125" s="15">
        <f t="shared" si="5"/>
        <v>13</v>
      </c>
      <c r="I125" s="15" t="str">
        <f t="shared" si="6"/>
        <v>Hák závěrový sestavený II. pravý</v>
      </c>
      <c r="J125" s="16">
        <v>2</v>
      </c>
      <c r="K125" s="121"/>
      <c r="L125" s="17"/>
    </row>
    <row r="126" spans="1:12" x14ac:dyDescent="0.2">
      <c r="A126" s="112" t="s">
        <v>672</v>
      </c>
      <c r="B126" s="160"/>
      <c r="C126" s="60">
        <v>31135089</v>
      </c>
      <c r="D126" s="14" t="s">
        <v>489</v>
      </c>
      <c r="E126" s="15" t="s">
        <v>8</v>
      </c>
      <c r="F126" s="15" t="str">
        <f t="shared" si="0"/>
        <v>A</v>
      </c>
      <c r="G126" s="15">
        <f t="shared" si="4"/>
        <v>9</v>
      </c>
      <c r="H126" s="15">
        <f t="shared" si="5"/>
        <v>13</v>
      </c>
      <c r="I126" s="15" t="str">
        <f t="shared" si="6"/>
        <v>Hák závěrový sestavený II. levý</v>
      </c>
      <c r="J126" s="16">
        <v>2</v>
      </c>
      <c r="K126" s="121"/>
      <c r="L126" s="17"/>
    </row>
    <row r="127" spans="1:12" x14ac:dyDescent="0.2">
      <c r="A127" s="112" t="s">
        <v>673</v>
      </c>
      <c r="B127" s="160"/>
      <c r="C127" s="60">
        <v>31145039</v>
      </c>
      <c r="D127" s="14" t="s">
        <v>488</v>
      </c>
      <c r="E127" s="15" t="s">
        <v>7</v>
      </c>
      <c r="F127" s="15" t="str">
        <f t="shared" si="0"/>
        <v>A</v>
      </c>
      <c r="G127" s="15">
        <f t="shared" si="4"/>
        <v>9</v>
      </c>
      <c r="H127" s="15">
        <f t="shared" si="5"/>
        <v>13</v>
      </c>
      <c r="I127" s="15" t="str">
        <f t="shared" si="6"/>
        <v>Hák závěrový sestavený II. pravý</v>
      </c>
      <c r="J127" s="16">
        <v>2</v>
      </c>
      <c r="K127" s="121"/>
      <c r="L127" s="17"/>
    </row>
    <row r="128" spans="1:12" x14ac:dyDescent="0.2">
      <c r="A128" s="112" t="s">
        <v>674</v>
      </c>
      <c r="B128" s="160"/>
      <c r="C128" s="60">
        <v>31145040</v>
      </c>
      <c r="D128" s="14" t="s">
        <v>489</v>
      </c>
      <c r="E128" s="15" t="s">
        <v>8</v>
      </c>
      <c r="F128" s="15" t="str">
        <f t="shared" si="0"/>
        <v>A</v>
      </c>
      <c r="G128" s="15">
        <f t="shared" si="4"/>
        <v>9</v>
      </c>
      <c r="H128" s="15">
        <f t="shared" si="5"/>
        <v>13</v>
      </c>
      <c r="I128" s="15" t="str">
        <f t="shared" si="6"/>
        <v>Hák závěrový sestavený II. levý</v>
      </c>
      <c r="J128" s="16">
        <v>2</v>
      </c>
      <c r="K128" s="121"/>
      <c r="L128" s="17"/>
    </row>
    <row r="129" spans="1:12" x14ac:dyDescent="0.2">
      <c r="A129" s="112" t="s">
        <v>675</v>
      </c>
      <c r="B129" s="160"/>
      <c r="C129" s="60">
        <v>31535048</v>
      </c>
      <c r="D129" s="14" t="s">
        <v>490</v>
      </c>
      <c r="E129" s="15" t="s">
        <v>9</v>
      </c>
      <c r="F129" s="15" t="str">
        <f t="shared" si="0"/>
        <v>A</v>
      </c>
      <c r="G129" s="15">
        <f t="shared" si="4"/>
        <v>9</v>
      </c>
      <c r="H129" s="15">
        <f t="shared" si="5"/>
        <v>13</v>
      </c>
      <c r="I129" s="15" t="str">
        <f t="shared" si="6"/>
        <v>Hák závěrový sestavený II. pravý (vým.)</v>
      </c>
      <c r="J129" s="16">
        <v>3</v>
      </c>
      <c r="K129" s="121"/>
      <c r="L129" s="17"/>
    </row>
    <row r="130" spans="1:12" x14ac:dyDescent="0.2">
      <c r="A130" s="112" t="s">
        <v>676</v>
      </c>
      <c r="B130" s="160"/>
      <c r="C130" s="60">
        <v>31535049</v>
      </c>
      <c r="D130" s="14" t="s">
        <v>491</v>
      </c>
      <c r="E130" s="15" t="s">
        <v>10</v>
      </c>
      <c r="F130" s="15" t="str">
        <f t="shared" si="0"/>
        <v>A</v>
      </c>
      <c r="G130" s="15">
        <f t="shared" si="4"/>
        <v>9</v>
      </c>
      <c r="H130" s="15">
        <f t="shared" si="5"/>
        <v>13</v>
      </c>
      <c r="I130" s="15" t="str">
        <f t="shared" si="6"/>
        <v>Hák závěrový sestavený II. levý (vým.)</v>
      </c>
      <c r="J130" s="16">
        <v>3</v>
      </c>
      <c r="K130" s="121"/>
      <c r="L130" s="17"/>
    </row>
    <row r="131" spans="1:12" x14ac:dyDescent="0.2">
      <c r="A131" s="112" t="s">
        <v>677</v>
      </c>
      <c r="B131" s="160"/>
      <c r="C131" s="60">
        <v>31275006</v>
      </c>
      <c r="D131" s="14" t="s">
        <v>486</v>
      </c>
      <c r="E131" s="15" t="s">
        <v>5</v>
      </c>
      <c r="F131" s="15" t="str">
        <f t="shared" si="0"/>
        <v>A</v>
      </c>
      <c r="G131" s="15">
        <f t="shared" si="4"/>
        <v>9</v>
      </c>
      <c r="H131" s="15">
        <f t="shared" si="5"/>
        <v>13</v>
      </c>
      <c r="I131" s="15" t="str">
        <f t="shared" si="6"/>
        <v>Hák závěrový sestavený I. pravý</v>
      </c>
      <c r="J131" s="16">
        <v>2</v>
      </c>
      <c r="K131" s="121"/>
      <c r="L131" s="17"/>
    </row>
    <row r="132" spans="1:12" x14ac:dyDescent="0.2">
      <c r="A132" s="112" t="s">
        <v>678</v>
      </c>
      <c r="B132" s="160"/>
      <c r="C132" s="60">
        <v>31275007</v>
      </c>
      <c r="D132" s="14" t="s">
        <v>487</v>
      </c>
      <c r="E132" s="15" t="s">
        <v>6</v>
      </c>
      <c r="F132" s="15" t="str">
        <f t="shared" si="0"/>
        <v>A</v>
      </c>
      <c r="G132" s="15">
        <f t="shared" si="4"/>
        <v>9</v>
      </c>
      <c r="H132" s="15">
        <f t="shared" si="5"/>
        <v>13</v>
      </c>
      <c r="I132" s="15" t="str">
        <f t="shared" si="6"/>
        <v>Hák závěrový sestavený I. levý</v>
      </c>
      <c r="J132" s="16">
        <v>2</v>
      </c>
      <c r="K132" s="121"/>
      <c r="L132" s="17"/>
    </row>
    <row r="133" spans="1:12" x14ac:dyDescent="0.2">
      <c r="A133" s="112" t="s">
        <v>679</v>
      </c>
      <c r="B133" s="160"/>
      <c r="C133" s="60">
        <v>31245026</v>
      </c>
      <c r="D133" s="14" t="s">
        <v>488</v>
      </c>
      <c r="E133" s="15" t="s">
        <v>7</v>
      </c>
      <c r="F133" s="15" t="str">
        <f t="shared" si="0"/>
        <v>A</v>
      </c>
      <c r="G133" s="15">
        <f t="shared" si="4"/>
        <v>9</v>
      </c>
      <c r="H133" s="15">
        <f t="shared" si="5"/>
        <v>13</v>
      </c>
      <c r="I133" s="15" t="str">
        <f t="shared" si="6"/>
        <v>Hák závěrový sestavený II. pravý</v>
      </c>
      <c r="J133" s="16">
        <v>2</v>
      </c>
      <c r="K133" s="121"/>
      <c r="L133" s="17"/>
    </row>
    <row r="134" spans="1:12" x14ac:dyDescent="0.2">
      <c r="A134" s="112" t="s">
        <v>680</v>
      </c>
      <c r="B134" s="160"/>
      <c r="C134" s="60">
        <v>31245027</v>
      </c>
      <c r="D134" s="14" t="s">
        <v>489</v>
      </c>
      <c r="E134" s="15" t="s">
        <v>8</v>
      </c>
      <c r="F134" s="15" t="str">
        <f t="shared" si="0"/>
        <v>A</v>
      </c>
      <c r="G134" s="15">
        <f t="shared" si="4"/>
        <v>9</v>
      </c>
      <c r="H134" s="15">
        <f t="shared" si="5"/>
        <v>13</v>
      </c>
      <c r="I134" s="15" t="str">
        <f t="shared" si="6"/>
        <v>Hák závěrový sestavený II. levý</v>
      </c>
      <c r="J134" s="16">
        <v>2</v>
      </c>
      <c r="K134" s="121"/>
      <c r="L134" s="17"/>
    </row>
    <row r="135" spans="1:12" x14ac:dyDescent="0.2">
      <c r="A135" s="112" t="s">
        <v>681</v>
      </c>
      <c r="B135" s="160"/>
      <c r="C135" s="60">
        <v>31525009</v>
      </c>
      <c r="D135" s="14" t="s">
        <v>492</v>
      </c>
      <c r="E135" s="15" t="s">
        <v>11</v>
      </c>
      <c r="F135" s="15" t="str">
        <f t="shared" si="0"/>
        <v>A</v>
      </c>
      <c r="G135" s="15">
        <f t="shared" si="4"/>
        <v>9</v>
      </c>
      <c r="H135" s="15">
        <f t="shared" si="5"/>
        <v>13</v>
      </c>
      <c r="I135" s="15" t="str">
        <f t="shared" si="6"/>
        <v>Hák závěrový vnější sestavený pravý</v>
      </c>
      <c r="J135" s="16">
        <v>1</v>
      </c>
      <c r="K135" s="121"/>
      <c r="L135" s="17"/>
    </row>
    <row r="136" spans="1:12" x14ac:dyDescent="0.2">
      <c r="A136" s="112" t="s">
        <v>682</v>
      </c>
      <c r="B136" s="160"/>
      <c r="C136" s="60">
        <v>31525010</v>
      </c>
      <c r="D136" s="14" t="s">
        <v>493</v>
      </c>
      <c r="E136" s="15" t="s">
        <v>12</v>
      </c>
      <c r="F136" s="15" t="str">
        <f t="shared" si="0"/>
        <v>A</v>
      </c>
      <c r="G136" s="15">
        <f t="shared" si="4"/>
        <v>9</v>
      </c>
      <c r="H136" s="15">
        <f t="shared" si="5"/>
        <v>13</v>
      </c>
      <c r="I136" s="15" t="str">
        <f t="shared" si="6"/>
        <v>Hák závěrový vnější sestavený levý</v>
      </c>
      <c r="J136" s="16">
        <v>1</v>
      </c>
      <c r="K136" s="121"/>
      <c r="L136" s="17"/>
    </row>
    <row r="137" spans="1:12" x14ac:dyDescent="0.2">
      <c r="A137" s="112" t="s">
        <v>683</v>
      </c>
      <c r="B137" s="160"/>
      <c r="C137" s="60">
        <v>31525011</v>
      </c>
      <c r="D137" s="14" t="s">
        <v>494</v>
      </c>
      <c r="E137" s="15" t="s">
        <v>13</v>
      </c>
      <c r="F137" s="15" t="str">
        <f t="shared" si="0"/>
        <v>A</v>
      </c>
      <c r="G137" s="15">
        <f t="shared" si="4"/>
        <v>9</v>
      </c>
      <c r="H137" s="15">
        <f t="shared" si="5"/>
        <v>13</v>
      </c>
      <c r="I137" s="15" t="str">
        <f t="shared" si="6"/>
        <v>Hák závěrový vnitřní sestavený pravý</v>
      </c>
      <c r="J137" s="16">
        <v>1</v>
      </c>
      <c r="K137" s="121"/>
      <c r="L137" s="17"/>
    </row>
    <row r="138" spans="1:12" x14ac:dyDescent="0.2">
      <c r="A138" s="112" t="s">
        <v>684</v>
      </c>
      <c r="B138" s="160"/>
      <c r="C138" s="60">
        <v>31525012</v>
      </c>
      <c r="D138" s="14" t="s">
        <v>495</v>
      </c>
      <c r="E138" s="15" t="s">
        <v>14</v>
      </c>
      <c r="F138" s="15" t="str">
        <f t="shared" si="0"/>
        <v>A</v>
      </c>
      <c r="G138" s="15">
        <f t="shared" si="4"/>
        <v>9</v>
      </c>
      <c r="H138" s="15">
        <f t="shared" si="5"/>
        <v>13</v>
      </c>
      <c r="I138" s="15" t="str">
        <f t="shared" si="6"/>
        <v>Hák závěrový vnitřní sestavený levý</v>
      </c>
      <c r="J138" s="16">
        <v>1</v>
      </c>
      <c r="K138" s="121"/>
      <c r="L138" s="17"/>
    </row>
    <row r="139" spans="1:12" x14ac:dyDescent="0.2">
      <c r="A139" s="112" t="s">
        <v>685</v>
      </c>
      <c r="B139" s="160"/>
      <c r="C139" s="60">
        <v>31525013</v>
      </c>
      <c r="D139" s="14" t="s">
        <v>496</v>
      </c>
      <c r="E139" s="15" t="s">
        <v>15</v>
      </c>
      <c r="F139" s="15" t="str">
        <f t="shared" si="0"/>
        <v>A</v>
      </c>
      <c r="G139" s="15">
        <f t="shared" si="4"/>
        <v>9</v>
      </c>
      <c r="H139" s="15">
        <f t="shared" si="5"/>
        <v>13</v>
      </c>
      <c r="I139" s="15" t="str">
        <f t="shared" si="6"/>
        <v>Hák závěrový PHS sestavený pravý</v>
      </c>
      <c r="J139" s="16">
        <v>1</v>
      </c>
      <c r="K139" s="121"/>
      <c r="L139" s="17"/>
    </row>
    <row r="140" spans="1:12" x14ac:dyDescent="0.2">
      <c r="A140" s="112" t="s">
        <v>686</v>
      </c>
      <c r="B140" s="160"/>
      <c r="C140" s="60">
        <v>31525014</v>
      </c>
      <c r="D140" s="14" t="s">
        <v>497</v>
      </c>
      <c r="E140" s="15" t="s">
        <v>16</v>
      </c>
      <c r="F140" s="15" t="str">
        <f t="shared" si="0"/>
        <v>A</v>
      </c>
      <c r="G140" s="15">
        <f t="shared" si="4"/>
        <v>9</v>
      </c>
      <c r="H140" s="15">
        <f t="shared" si="5"/>
        <v>13</v>
      </c>
      <c r="I140" s="15" t="str">
        <f t="shared" si="6"/>
        <v>Hák závěrový PHS sestavený levý</v>
      </c>
      <c r="J140" s="16">
        <v>1</v>
      </c>
      <c r="K140" s="121"/>
      <c r="L140" s="17"/>
    </row>
    <row r="141" spans="1:12" x14ac:dyDescent="0.2">
      <c r="A141" s="112" t="s">
        <v>687</v>
      </c>
      <c r="B141" s="160"/>
      <c r="C141" s="60">
        <v>31515217</v>
      </c>
      <c r="D141" s="14" t="s">
        <v>492</v>
      </c>
      <c r="E141" s="15" t="s">
        <v>11</v>
      </c>
      <c r="F141" s="15" t="str">
        <f t="shared" si="0"/>
        <v>A</v>
      </c>
      <c r="G141" s="15">
        <f t="shared" si="4"/>
        <v>9</v>
      </c>
      <c r="H141" s="15">
        <f t="shared" si="5"/>
        <v>13</v>
      </c>
      <c r="I141" s="15" t="str">
        <f t="shared" si="6"/>
        <v>Hák závěrový vnější sestavený pravý</v>
      </c>
      <c r="J141" s="16">
        <v>1</v>
      </c>
      <c r="K141" s="121"/>
      <c r="L141" s="17"/>
    </row>
    <row r="142" spans="1:12" x14ac:dyDescent="0.2">
      <c r="A142" s="112" t="s">
        <v>688</v>
      </c>
      <c r="B142" s="160"/>
      <c r="C142" s="60">
        <v>31515218</v>
      </c>
      <c r="D142" s="14" t="s">
        <v>493</v>
      </c>
      <c r="E142" s="15" t="s">
        <v>12</v>
      </c>
      <c r="F142" s="15" t="str">
        <f t="shared" si="0"/>
        <v>A</v>
      </c>
      <c r="G142" s="15">
        <f t="shared" si="4"/>
        <v>9</v>
      </c>
      <c r="H142" s="15">
        <f t="shared" si="5"/>
        <v>13</v>
      </c>
      <c r="I142" s="15" t="str">
        <f t="shared" si="6"/>
        <v>Hák závěrový vnější sestavený levý</v>
      </c>
      <c r="J142" s="16">
        <v>1</v>
      </c>
      <c r="K142" s="121"/>
      <c r="L142" s="17"/>
    </row>
    <row r="143" spans="1:12" x14ac:dyDescent="0.2">
      <c r="A143" s="112" t="s">
        <v>689</v>
      </c>
      <c r="B143" s="160"/>
      <c r="C143" s="60">
        <v>31515219</v>
      </c>
      <c r="D143" s="14" t="s">
        <v>494</v>
      </c>
      <c r="E143" s="15" t="s">
        <v>13</v>
      </c>
      <c r="F143" s="15" t="str">
        <f t="shared" si="0"/>
        <v>A</v>
      </c>
      <c r="G143" s="15">
        <f t="shared" si="4"/>
        <v>9</v>
      </c>
      <c r="H143" s="15">
        <f t="shared" si="5"/>
        <v>13</v>
      </c>
      <c r="I143" s="15" t="str">
        <f t="shared" si="6"/>
        <v>Hák závěrový vnitřní sestavený pravý</v>
      </c>
      <c r="J143" s="16">
        <v>1</v>
      </c>
      <c r="K143" s="121"/>
      <c r="L143" s="17"/>
    </row>
    <row r="144" spans="1:12" x14ac:dyDescent="0.2">
      <c r="A144" s="112" t="s">
        <v>690</v>
      </c>
      <c r="B144" s="160"/>
      <c r="C144" s="60">
        <v>31515220</v>
      </c>
      <c r="D144" s="14" t="s">
        <v>495</v>
      </c>
      <c r="E144" s="15" t="s">
        <v>14</v>
      </c>
      <c r="F144" s="15" t="str">
        <f t="shared" si="0"/>
        <v>A</v>
      </c>
      <c r="G144" s="15">
        <f t="shared" si="4"/>
        <v>9</v>
      </c>
      <c r="H144" s="15">
        <f t="shared" si="5"/>
        <v>13</v>
      </c>
      <c r="I144" s="15" t="str">
        <f t="shared" si="6"/>
        <v>Hák závěrový vnitřní sestavený levý</v>
      </c>
      <c r="J144" s="16">
        <v>1</v>
      </c>
      <c r="K144" s="121"/>
      <c r="L144" s="17"/>
    </row>
    <row r="145" spans="1:12" x14ac:dyDescent="0.2">
      <c r="A145" s="112" t="s">
        <v>691</v>
      </c>
      <c r="B145" s="160"/>
      <c r="C145" s="60">
        <v>31515507</v>
      </c>
      <c r="D145" s="14" t="s">
        <v>496</v>
      </c>
      <c r="E145" s="15" t="s">
        <v>15</v>
      </c>
      <c r="F145" s="15" t="str">
        <f t="shared" si="0"/>
        <v>A</v>
      </c>
      <c r="G145" s="15">
        <f t="shared" si="4"/>
        <v>9</v>
      </c>
      <c r="H145" s="15">
        <f t="shared" si="5"/>
        <v>13</v>
      </c>
      <c r="I145" s="15" t="str">
        <f t="shared" si="6"/>
        <v>Hák závěrový PHS sestavený pravý</v>
      </c>
      <c r="J145" s="16">
        <v>1</v>
      </c>
      <c r="K145" s="121"/>
      <c r="L145" s="17"/>
    </row>
    <row r="146" spans="1:12" x14ac:dyDescent="0.2">
      <c r="A146" s="112" t="s">
        <v>692</v>
      </c>
      <c r="B146" s="160"/>
      <c r="C146" s="60">
        <v>31515508</v>
      </c>
      <c r="D146" s="14" t="s">
        <v>497</v>
      </c>
      <c r="E146" s="15" t="s">
        <v>16</v>
      </c>
      <c r="F146" s="15" t="str">
        <f t="shared" si="0"/>
        <v>A</v>
      </c>
      <c r="G146" s="15">
        <f t="shared" si="4"/>
        <v>9</v>
      </c>
      <c r="H146" s="15">
        <f t="shared" si="5"/>
        <v>13</v>
      </c>
      <c r="I146" s="15" t="str">
        <f t="shared" si="6"/>
        <v>Hák závěrový PHS sestavený levý</v>
      </c>
      <c r="J146" s="16">
        <v>1</v>
      </c>
      <c r="K146" s="121"/>
      <c r="L146" s="17"/>
    </row>
    <row r="147" spans="1:12" x14ac:dyDescent="0.2">
      <c r="A147" s="112" t="s">
        <v>693</v>
      </c>
      <c r="B147" s="160"/>
      <c r="C147" s="60">
        <v>31575023</v>
      </c>
      <c r="D147" s="14" t="s">
        <v>494</v>
      </c>
      <c r="E147" s="15" t="s">
        <v>13</v>
      </c>
      <c r="F147" s="15" t="str">
        <f t="shared" si="0"/>
        <v>A</v>
      </c>
      <c r="G147" s="15">
        <f t="shared" si="4"/>
        <v>9</v>
      </c>
      <c r="H147" s="15">
        <f t="shared" si="5"/>
        <v>13</v>
      </c>
      <c r="I147" s="15" t="str">
        <f t="shared" si="6"/>
        <v>Hák závěrový vnitřní sestavený pravý</v>
      </c>
      <c r="J147" s="16">
        <v>1</v>
      </c>
      <c r="K147" s="121"/>
      <c r="L147" s="17"/>
    </row>
    <row r="148" spans="1:12" x14ac:dyDescent="0.2">
      <c r="A148" s="112" t="s">
        <v>694</v>
      </c>
      <c r="B148" s="160"/>
      <c r="C148" s="60">
        <v>31575024</v>
      </c>
      <c r="D148" s="14" t="s">
        <v>495</v>
      </c>
      <c r="E148" s="15" t="s">
        <v>14</v>
      </c>
      <c r="F148" s="15" t="str">
        <f t="shared" si="0"/>
        <v>A</v>
      </c>
      <c r="G148" s="15">
        <f t="shared" si="4"/>
        <v>9</v>
      </c>
      <c r="H148" s="15">
        <f t="shared" si="5"/>
        <v>13</v>
      </c>
      <c r="I148" s="15" t="str">
        <f t="shared" si="6"/>
        <v>Hák závěrový vnitřní sestavený levý</v>
      </c>
      <c r="J148" s="16">
        <v>1</v>
      </c>
      <c r="K148" s="121"/>
      <c r="L148" s="17"/>
    </row>
    <row r="149" spans="1:12" x14ac:dyDescent="0.2">
      <c r="A149" s="112" t="s">
        <v>695</v>
      </c>
      <c r="B149" s="160"/>
      <c r="C149" s="60">
        <v>235315013</v>
      </c>
      <c r="D149" s="14" t="s">
        <v>498</v>
      </c>
      <c r="E149" s="15" t="s">
        <v>17</v>
      </c>
      <c r="F149" s="15" t="str">
        <f t="shared" si="0"/>
        <v>A</v>
      </c>
      <c r="G149" s="15">
        <f t="shared" si="4"/>
        <v>9</v>
      </c>
      <c r="H149" s="15">
        <f t="shared" si="5"/>
        <v>13</v>
      </c>
      <c r="I149" s="15" t="str">
        <f t="shared" ref="I149:I174" si="7">CONCATENATE(PROPER(MID(E149,G149+1,H149-G149-1))," ",LOWER(MID(E149,1,G149-1))," ",MID(E149,H149+1,LEN(E149)-H149))</f>
        <v>Hák závěrový vnitřní sestavený pravý II</v>
      </c>
      <c r="J149" s="16">
        <v>1</v>
      </c>
      <c r="K149" s="121"/>
      <c r="L149" s="17"/>
    </row>
    <row r="150" spans="1:12" x14ac:dyDescent="0.2">
      <c r="A150" s="112" t="s">
        <v>696</v>
      </c>
      <c r="B150" s="160"/>
      <c r="C150" s="60">
        <v>235315014</v>
      </c>
      <c r="D150" s="14" t="s">
        <v>499</v>
      </c>
      <c r="E150" s="15" t="s">
        <v>18</v>
      </c>
      <c r="F150" s="15" t="str">
        <f t="shared" si="0"/>
        <v>A</v>
      </c>
      <c r="G150" s="15">
        <f t="shared" si="4"/>
        <v>9</v>
      </c>
      <c r="H150" s="15">
        <f t="shared" si="5"/>
        <v>13</v>
      </c>
      <c r="I150" s="15" t="str">
        <f t="shared" si="7"/>
        <v>Hák závěrový vnitřní sestavený levý II</v>
      </c>
      <c r="J150" s="16">
        <v>1</v>
      </c>
      <c r="K150" s="121"/>
      <c r="L150" s="17"/>
    </row>
    <row r="151" spans="1:12" x14ac:dyDescent="0.2">
      <c r="A151" s="112" t="s">
        <v>697</v>
      </c>
      <c r="B151" s="160"/>
      <c r="C151" s="60">
        <v>235315015</v>
      </c>
      <c r="D151" s="14" t="s">
        <v>500</v>
      </c>
      <c r="E151" s="15" t="s">
        <v>19</v>
      </c>
      <c r="F151" s="15" t="str">
        <f t="shared" si="0"/>
        <v>A</v>
      </c>
      <c r="G151" s="15">
        <f t="shared" si="4"/>
        <v>9</v>
      </c>
      <c r="H151" s="15">
        <f t="shared" si="5"/>
        <v>13</v>
      </c>
      <c r="I151" s="15" t="str">
        <f t="shared" si="7"/>
        <v>Hák závěrový PHS sestavený pravý II.</v>
      </c>
      <c r="J151" s="16">
        <v>1</v>
      </c>
      <c r="K151" s="121"/>
      <c r="L151" s="17"/>
    </row>
    <row r="152" spans="1:12" x14ac:dyDescent="0.2">
      <c r="A152" s="112" t="s">
        <v>698</v>
      </c>
      <c r="B152" s="160"/>
      <c r="C152" s="60">
        <v>235315016</v>
      </c>
      <c r="D152" s="14" t="s">
        <v>501</v>
      </c>
      <c r="E152" s="15" t="s">
        <v>20</v>
      </c>
      <c r="F152" s="15" t="str">
        <f t="shared" si="0"/>
        <v>A</v>
      </c>
      <c r="G152" s="15">
        <f t="shared" si="4"/>
        <v>9</v>
      </c>
      <c r="H152" s="15">
        <f t="shared" si="5"/>
        <v>13</v>
      </c>
      <c r="I152" s="15" t="str">
        <f t="shared" si="7"/>
        <v>Hák závěrový PHS sestavený levý II.</v>
      </c>
      <c r="J152" s="16">
        <v>1</v>
      </c>
      <c r="K152" s="121"/>
      <c r="L152" s="17"/>
    </row>
    <row r="153" spans="1:12" x14ac:dyDescent="0.2">
      <c r="A153" s="112" t="s">
        <v>699</v>
      </c>
      <c r="B153" s="160"/>
      <c r="C153" s="60">
        <v>235215016</v>
      </c>
      <c r="D153" s="14" t="s">
        <v>502</v>
      </c>
      <c r="E153" s="15" t="s">
        <v>21</v>
      </c>
      <c r="F153" s="15" t="str">
        <f t="shared" si="0"/>
        <v>A</v>
      </c>
      <c r="G153" s="15">
        <f t="shared" si="4"/>
        <v>9</v>
      </c>
      <c r="H153" s="15">
        <f t="shared" si="5"/>
        <v>13</v>
      </c>
      <c r="I153" s="15" t="str">
        <f t="shared" si="7"/>
        <v>Hák závěrový vnější sestavený pravý II.</v>
      </c>
      <c r="J153" s="16">
        <v>1</v>
      </c>
      <c r="K153" s="121"/>
      <c r="L153" s="17"/>
    </row>
    <row r="154" spans="1:12" x14ac:dyDescent="0.2">
      <c r="A154" s="112" t="s">
        <v>700</v>
      </c>
      <c r="B154" s="160"/>
      <c r="C154" s="60">
        <v>235215017</v>
      </c>
      <c r="D154" s="14" t="s">
        <v>503</v>
      </c>
      <c r="E154" s="15" t="s">
        <v>22</v>
      </c>
      <c r="F154" s="15" t="str">
        <f t="shared" si="0"/>
        <v>A</v>
      </c>
      <c r="G154" s="15">
        <f t="shared" si="4"/>
        <v>9</v>
      </c>
      <c r="H154" s="15">
        <f t="shared" si="5"/>
        <v>13</v>
      </c>
      <c r="I154" s="15" t="str">
        <f t="shared" si="7"/>
        <v>Hák závěrový vnější sestavený levý II.</v>
      </c>
      <c r="J154" s="16">
        <v>1</v>
      </c>
      <c r="K154" s="121"/>
      <c r="L154" s="17"/>
    </row>
    <row r="155" spans="1:12" x14ac:dyDescent="0.2">
      <c r="A155" s="112" t="s">
        <v>701</v>
      </c>
      <c r="B155" s="160"/>
      <c r="C155" s="60">
        <v>235215018</v>
      </c>
      <c r="D155" s="14" t="s">
        <v>592</v>
      </c>
      <c r="E155" s="15" t="s">
        <v>23</v>
      </c>
      <c r="F155" s="15" t="str">
        <f t="shared" si="0"/>
        <v>A</v>
      </c>
      <c r="G155" s="15">
        <f t="shared" si="4"/>
        <v>9</v>
      </c>
      <c r="H155" s="15">
        <f t="shared" si="5"/>
        <v>13</v>
      </c>
      <c r="I155" s="15" t="str">
        <f t="shared" si="7"/>
        <v>Hák závěrový vnitřní sestavený pravý III.</v>
      </c>
      <c r="J155" s="16">
        <v>1</v>
      </c>
      <c r="K155" s="121"/>
      <c r="L155" s="17"/>
    </row>
    <row r="156" spans="1:12" x14ac:dyDescent="0.2">
      <c r="A156" s="112" t="s">
        <v>702</v>
      </c>
      <c r="B156" s="160"/>
      <c r="C156" s="60">
        <v>235215019</v>
      </c>
      <c r="D156" s="14" t="s">
        <v>504</v>
      </c>
      <c r="E156" s="15" t="s">
        <v>24</v>
      </c>
      <c r="F156" s="15" t="str">
        <f t="shared" si="0"/>
        <v>A</v>
      </c>
      <c r="G156" s="15">
        <f t="shared" si="4"/>
        <v>9</v>
      </c>
      <c r="H156" s="15">
        <f t="shared" si="5"/>
        <v>13</v>
      </c>
      <c r="I156" s="15" t="str">
        <f t="shared" si="7"/>
        <v>Hák závěrový vnitřní sestavený levý III.</v>
      </c>
      <c r="J156" s="16">
        <v>1</v>
      </c>
      <c r="K156" s="121"/>
      <c r="L156" s="17"/>
    </row>
    <row r="157" spans="1:12" x14ac:dyDescent="0.2">
      <c r="A157" s="112" t="s">
        <v>703</v>
      </c>
      <c r="B157" s="160"/>
      <c r="C157" s="60">
        <v>235205006</v>
      </c>
      <c r="D157" s="14" t="s">
        <v>492</v>
      </c>
      <c r="E157" s="15" t="s">
        <v>11</v>
      </c>
      <c r="F157" s="15" t="str">
        <f t="shared" si="0"/>
        <v>A</v>
      </c>
      <c r="G157" s="15">
        <f t="shared" si="4"/>
        <v>9</v>
      </c>
      <c r="H157" s="15">
        <f t="shared" si="5"/>
        <v>13</v>
      </c>
      <c r="I157" s="15" t="str">
        <f t="shared" si="7"/>
        <v>Hák závěrový vnější sestavený pravý</v>
      </c>
      <c r="J157" s="16">
        <v>1</v>
      </c>
      <c r="K157" s="121"/>
      <c r="L157" s="17"/>
    </row>
    <row r="158" spans="1:12" x14ac:dyDescent="0.2">
      <c r="A158" s="112" t="s">
        <v>704</v>
      </c>
      <c r="B158" s="160"/>
      <c r="C158" s="60">
        <v>235205007</v>
      </c>
      <c r="D158" s="14" t="s">
        <v>493</v>
      </c>
      <c r="E158" s="15" t="s">
        <v>12</v>
      </c>
      <c r="F158" s="15" t="str">
        <f t="shared" si="0"/>
        <v>A</v>
      </c>
      <c r="G158" s="15">
        <f t="shared" si="4"/>
        <v>9</v>
      </c>
      <c r="H158" s="15">
        <f t="shared" si="5"/>
        <v>13</v>
      </c>
      <c r="I158" s="15" t="str">
        <f t="shared" si="7"/>
        <v>Hák závěrový vnější sestavený levý</v>
      </c>
      <c r="J158" s="16">
        <v>1</v>
      </c>
      <c r="K158" s="121"/>
      <c r="L158" s="17"/>
    </row>
    <row r="159" spans="1:12" x14ac:dyDescent="0.2">
      <c r="A159" s="112" t="s">
        <v>705</v>
      </c>
      <c r="B159" s="160"/>
      <c r="C159" s="60">
        <v>235205008</v>
      </c>
      <c r="D159" s="14" t="s">
        <v>494</v>
      </c>
      <c r="E159" s="15" t="s">
        <v>13</v>
      </c>
      <c r="F159" s="15" t="str">
        <f t="shared" si="0"/>
        <v>A</v>
      </c>
      <c r="G159" s="15">
        <f t="shared" si="4"/>
        <v>9</v>
      </c>
      <c r="H159" s="15">
        <f t="shared" si="5"/>
        <v>13</v>
      </c>
      <c r="I159" s="15" t="str">
        <f t="shared" si="7"/>
        <v>Hák závěrový vnitřní sestavený pravý</v>
      </c>
      <c r="J159" s="16">
        <v>1</v>
      </c>
      <c r="K159" s="121"/>
      <c r="L159" s="17"/>
    </row>
    <row r="160" spans="1:12" x14ac:dyDescent="0.2">
      <c r="A160" s="112" t="s">
        <v>706</v>
      </c>
      <c r="B160" s="160"/>
      <c r="C160" s="60">
        <v>235205009</v>
      </c>
      <c r="D160" s="14" t="s">
        <v>495</v>
      </c>
      <c r="E160" s="15" t="s">
        <v>14</v>
      </c>
      <c r="F160" s="15" t="str">
        <f t="shared" si="0"/>
        <v>A</v>
      </c>
      <c r="G160" s="15">
        <f t="shared" si="4"/>
        <v>9</v>
      </c>
      <c r="H160" s="15">
        <f t="shared" si="5"/>
        <v>13</v>
      </c>
      <c r="I160" s="15" t="str">
        <f t="shared" si="7"/>
        <v>Hák závěrový vnitřní sestavený levý</v>
      </c>
      <c r="J160" s="16">
        <v>1</v>
      </c>
      <c r="K160" s="121"/>
      <c r="L160" s="17"/>
    </row>
    <row r="161" spans="1:12" x14ac:dyDescent="0.2">
      <c r="A161" s="112" t="s">
        <v>707</v>
      </c>
      <c r="B161" s="160"/>
      <c r="C161" s="60">
        <v>235415008</v>
      </c>
      <c r="D161" s="14" t="s">
        <v>496</v>
      </c>
      <c r="E161" s="15" t="s">
        <v>15</v>
      </c>
      <c r="F161" s="15" t="str">
        <f t="shared" si="0"/>
        <v>A</v>
      </c>
      <c r="G161" s="15">
        <f t="shared" si="4"/>
        <v>9</v>
      </c>
      <c r="H161" s="15">
        <f t="shared" si="5"/>
        <v>13</v>
      </c>
      <c r="I161" s="15" t="str">
        <f t="shared" si="7"/>
        <v>Hák závěrový PHS sestavený pravý</v>
      </c>
      <c r="J161" s="16">
        <v>1</v>
      </c>
      <c r="K161" s="121"/>
      <c r="L161" s="17"/>
    </row>
    <row r="162" spans="1:12" x14ac:dyDescent="0.2">
      <c r="A162" s="112" t="s">
        <v>708</v>
      </c>
      <c r="B162" s="160"/>
      <c r="C162" s="60">
        <v>235415009</v>
      </c>
      <c r="D162" s="14" t="s">
        <v>497</v>
      </c>
      <c r="E162" s="15" t="s">
        <v>16</v>
      </c>
      <c r="F162" s="15" t="str">
        <f t="shared" si="0"/>
        <v>A</v>
      </c>
      <c r="G162" s="15">
        <f t="shared" si="4"/>
        <v>9</v>
      </c>
      <c r="H162" s="15">
        <f t="shared" si="5"/>
        <v>13</v>
      </c>
      <c r="I162" s="15" t="str">
        <f t="shared" si="7"/>
        <v>Hák závěrový PHS sestavený levý</v>
      </c>
      <c r="J162" s="16">
        <v>1</v>
      </c>
      <c r="K162" s="121"/>
      <c r="L162" s="17"/>
    </row>
    <row r="163" spans="1:12" x14ac:dyDescent="0.2">
      <c r="A163" s="112" t="s">
        <v>709</v>
      </c>
      <c r="B163" s="160"/>
      <c r="C163" s="60">
        <v>31135116</v>
      </c>
      <c r="D163" s="14" t="s">
        <v>505</v>
      </c>
      <c r="E163" s="15" t="s">
        <v>25</v>
      </c>
      <c r="F163" s="15" t="str">
        <f t="shared" si="0"/>
        <v>A</v>
      </c>
      <c r="G163" s="15">
        <f t="shared" si="4"/>
        <v>9</v>
      </c>
      <c r="H163" s="15">
        <f t="shared" si="5"/>
        <v>13</v>
      </c>
      <c r="I163" s="15" t="str">
        <f t="shared" si="7"/>
        <v>Hák závěrový PHS sestavený</v>
      </c>
      <c r="J163" s="16">
        <v>3</v>
      </c>
      <c r="K163" s="121"/>
      <c r="L163" s="17"/>
    </row>
    <row r="164" spans="1:12" x14ac:dyDescent="0.2">
      <c r="A164" s="112" t="s">
        <v>710</v>
      </c>
      <c r="B164" s="160"/>
      <c r="C164" s="60">
        <v>31135214</v>
      </c>
      <c r="D164" s="14" t="s">
        <v>506</v>
      </c>
      <c r="E164" s="15" t="s">
        <v>26</v>
      </c>
      <c r="F164" s="15" t="str">
        <f t="shared" si="0"/>
        <v>A</v>
      </c>
      <c r="G164" s="15">
        <f t="shared" si="4"/>
        <v>9</v>
      </c>
      <c r="H164" s="15">
        <f t="shared" si="5"/>
        <v>13</v>
      </c>
      <c r="I164" s="15" t="str">
        <f t="shared" si="7"/>
        <v>Hák závěrový PHS zúžený sestavený</v>
      </c>
      <c r="J164" s="16">
        <v>1</v>
      </c>
      <c r="K164" s="121"/>
      <c r="L164" s="17"/>
    </row>
    <row r="165" spans="1:12" x14ac:dyDescent="0.2">
      <c r="A165" s="112" t="s">
        <v>711</v>
      </c>
      <c r="B165" s="160"/>
      <c r="C165" s="60">
        <v>31135225</v>
      </c>
      <c r="D165" s="14" t="s">
        <v>507</v>
      </c>
      <c r="E165" s="15" t="s">
        <v>27</v>
      </c>
      <c r="F165" s="15" t="str">
        <f t="shared" si="0"/>
        <v>A</v>
      </c>
      <c r="G165" s="15">
        <f t="shared" si="4"/>
        <v>9</v>
      </c>
      <c r="H165" s="15">
        <f t="shared" si="5"/>
        <v>13</v>
      </c>
      <c r="I165" s="15" t="str">
        <f t="shared" si="7"/>
        <v>Hák závěrový PHS zúžený sestavený II</v>
      </c>
      <c r="J165" s="16">
        <v>1</v>
      </c>
      <c r="K165" s="121"/>
      <c r="L165" s="17"/>
    </row>
    <row r="166" spans="1:12" x14ac:dyDescent="0.2">
      <c r="A166" s="112" t="s">
        <v>712</v>
      </c>
      <c r="B166" s="160"/>
      <c r="C166" s="60">
        <v>22905307</v>
      </c>
      <c r="D166" s="14" t="s">
        <v>508</v>
      </c>
      <c r="E166" s="15" t="s">
        <v>28</v>
      </c>
      <c r="F166" s="15" t="str">
        <f t="shared" si="0"/>
        <v>A</v>
      </c>
      <c r="G166" s="15">
        <f t="shared" si="4"/>
        <v>9</v>
      </c>
      <c r="H166" s="15">
        <f t="shared" si="5"/>
        <v>13</v>
      </c>
      <c r="I166" s="15" t="str">
        <f t="shared" si="7"/>
        <v>Hák závěrový PHS I. sestavený</v>
      </c>
      <c r="J166" s="16">
        <v>2</v>
      </c>
      <c r="K166" s="121"/>
      <c r="L166" s="17"/>
    </row>
    <row r="167" spans="1:12" x14ac:dyDescent="0.2">
      <c r="A167" s="112" t="s">
        <v>713</v>
      </c>
      <c r="B167" s="160"/>
      <c r="C167" s="60">
        <v>22905311</v>
      </c>
      <c r="D167" s="14" t="s">
        <v>509</v>
      </c>
      <c r="E167" s="15" t="s">
        <v>29</v>
      </c>
      <c r="F167" s="15" t="str">
        <f t="shared" si="0"/>
        <v>A</v>
      </c>
      <c r="G167" s="15">
        <f t="shared" si="4"/>
        <v>9</v>
      </c>
      <c r="H167" s="15">
        <f t="shared" si="5"/>
        <v>13</v>
      </c>
      <c r="I167" s="15" t="str">
        <f t="shared" si="7"/>
        <v>Hák závěrový PHS II. sestavený</v>
      </c>
      <c r="J167" s="16">
        <v>1</v>
      </c>
      <c r="K167" s="121"/>
      <c r="L167" s="17"/>
    </row>
    <row r="168" spans="1:12" x14ac:dyDescent="0.2">
      <c r="A168" s="112" t="s">
        <v>714</v>
      </c>
      <c r="B168" s="160"/>
      <c r="C168" s="60">
        <v>22905313</v>
      </c>
      <c r="D168" s="14" t="s">
        <v>510</v>
      </c>
      <c r="E168" s="15" t="s">
        <v>30</v>
      </c>
      <c r="F168" s="15" t="str">
        <f t="shared" si="0"/>
        <v>A</v>
      </c>
      <c r="G168" s="15">
        <f t="shared" si="4"/>
        <v>9</v>
      </c>
      <c r="H168" s="15">
        <f t="shared" si="5"/>
        <v>13</v>
      </c>
      <c r="I168" s="15" t="str">
        <f t="shared" si="7"/>
        <v>Hák závěrový PHS III. sestavený</v>
      </c>
      <c r="J168" s="16">
        <v>1</v>
      </c>
      <c r="K168" s="121"/>
      <c r="L168" s="17"/>
    </row>
    <row r="169" spans="1:12" x14ac:dyDescent="0.2">
      <c r="A169" s="112" t="s">
        <v>715</v>
      </c>
      <c r="B169" s="160"/>
      <c r="C169" s="60">
        <v>22905015</v>
      </c>
      <c r="D169" s="14" t="s">
        <v>1543</v>
      </c>
      <c r="E169" s="15" t="s">
        <v>5</v>
      </c>
      <c r="F169" s="15" t="str">
        <f t="shared" si="0"/>
        <v>A</v>
      </c>
      <c r="G169" s="15">
        <f t="shared" si="4"/>
        <v>9</v>
      </c>
      <c r="H169" s="15">
        <f t="shared" si="5"/>
        <v>13</v>
      </c>
      <c r="I169" s="15" t="str">
        <f t="shared" si="7"/>
        <v>Hák závěrový sestavený I. pravý</v>
      </c>
      <c r="J169" s="16">
        <v>1</v>
      </c>
      <c r="K169" s="121"/>
      <c r="L169" s="17"/>
    </row>
    <row r="170" spans="1:12" x14ac:dyDescent="0.2">
      <c r="A170" s="112" t="s">
        <v>716</v>
      </c>
      <c r="B170" s="160"/>
      <c r="C170" s="60">
        <v>22905016</v>
      </c>
      <c r="D170" s="14" t="s">
        <v>1544</v>
      </c>
      <c r="E170" s="15" t="s">
        <v>6</v>
      </c>
      <c r="F170" s="15" t="str">
        <f t="shared" si="0"/>
        <v>A</v>
      </c>
      <c r="G170" s="15">
        <f t="shared" si="4"/>
        <v>9</v>
      </c>
      <c r="H170" s="15">
        <f t="shared" si="5"/>
        <v>13</v>
      </c>
      <c r="I170" s="15" t="str">
        <f t="shared" si="7"/>
        <v>Hák závěrový sestavený I. levý</v>
      </c>
      <c r="J170" s="16">
        <v>1</v>
      </c>
      <c r="K170" s="121"/>
      <c r="L170" s="17"/>
    </row>
    <row r="171" spans="1:12" x14ac:dyDescent="0.2">
      <c r="A171" s="112" t="s">
        <v>717</v>
      </c>
      <c r="B171" s="160"/>
      <c r="C171" s="60">
        <v>22905017</v>
      </c>
      <c r="D171" s="14" t="s">
        <v>1545</v>
      </c>
      <c r="E171" s="15" t="s">
        <v>31</v>
      </c>
      <c r="F171" s="15" t="str">
        <f t="shared" si="0"/>
        <v>A</v>
      </c>
      <c r="G171" s="15">
        <f t="shared" si="4"/>
        <v>9</v>
      </c>
      <c r="H171" s="15">
        <f t="shared" si="5"/>
        <v>13</v>
      </c>
      <c r="I171" s="15" t="str">
        <f t="shared" si="7"/>
        <v>Hák závěrový sestavený II.-V. pravý</v>
      </c>
      <c r="J171" s="16">
        <v>1</v>
      </c>
      <c r="K171" s="121"/>
      <c r="L171" s="17"/>
    </row>
    <row r="172" spans="1:12" x14ac:dyDescent="0.2">
      <c r="A172" s="112" t="s">
        <v>718</v>
      </c>
      <c r="B172" s="160"/>
      <c r="C172" s="60">
        <v>22905018</v>
      </c>
      <c r="D172" s="14" t="s">
        <v>1546</v>
      </c>
      <c r="E172" s="15" t="s">
        <v>32</v>
      </c>
      <c r="F172" s="15" t="str">
        <f t="shared" si="0"/>
        <v>A</v>
      </c>
      <c r="G172" s="15">
        <f t="shared" si="4"/>
        <v>9</v>
      </c>
      <c r="H172" s="15">
        <f t="shared" si="5"/>
        <v>13</v>
      </c>
      <c r="I172" s="15" t="str">
        <f t="shared" si="7"/>
        <v>Hák závěrový sestavený II.-V. levý</v>
      </c>
      <c r="J172" s="16">
        <v>0</v>
      </c>
      <c r="K172" s="121"/>
      <c r="L172" s="17"/>
    </row>
    <row r="173" spans="1:12" x14ac:dyDescent="0.2">
      <c r="A173" s="101" t="s">
        <v>719</v>
      </c>
      <c r="B173" s="160"/>
      <c r="C173" s="60">
        <v>22905019</v>
      </c>
      <c r="D173" s="14" t="s">
        <v>1547</v>
      </c>
      <c r="E173" s="15" t="s">
        <v>33</v>
      </c>
      <c r="F173" s="15" t="str">
        <f t="shared" si="0"/>
        <v>A</v>
      </c>
      <c r="G173" s="15">
        <f t="shared" si="4"/>
        <v>9</v>
      </c>
      <c r="H173" s="15">
        <f t="shared" si="5"/>
        <v>13</v>
      </c>
      <c r="I173" s="15" t="str">
        <f t="shared" si="7"/>
        <v>Hák závěrový sestavený VI. pravý</v>
      </c>
      <c r="J173" s="16">
        <v>1</v>
      </c>
      <c r="K173" s="121"/>
      <c r="L173" s="17"/>
    </row>
    <row r="174" spans="1:12" x14ac:dyDescent="0.2">
      <c r="A174" s="101" t="s">
        <v>720</v>
      </c>
      <c r="B174" s="160"/>
      <c r="C174" s="60">
        <v>22905020</v>
      </c>
      <c r="D174" s="14" t="s">
        <v>1548</v>
      </c>
      <c r="E174" s="15" t="s">
        <v>34</v>
      </c>
      <c r="F174" s="15" t="str">
        <f t="shared" si="0"/>
        <v>A</v>
      </c>
      <c r="G174" s="15">
        <f t="shared" si="4"/>
        <v>9</v>
      </c>
      <c r="H174" s="15">
        <f t="shared" si="5"/>
        <v>13</v>
      </c>
      <c r="I174" s="15" t="str">
        <f t="shared" si="7"/>
        <v>Hák závěrový sestavený VI. levý</v>
      </c>
      <c r="J174" s="16">
        <v>0</v>
      </c>
      <c r="K174" s="121"/>
      <c r="L174" s="17"/>
    </row>
    <row r="175" spans="1:12" x14ac:dyDescent="0.2">
      <c r="A175" s="101" t="s">
        <v>721</v>
      </c>
      <c r="B175" s="160"/>
      <c r="C175" s="60">
        <v>22905070</v>
      </c>
      <c r="D175" s="14" t="s">
        <v>1606</v>
      </c>
      <c r="E175" s="15" t="s">
        <v>35</v>
      </c>
      <c r="F175" s="15" t="str">
        <f t="shared" si="0"/>
        <v>N</v>
      </c>
      <c r="G175" s="15">
        <f t="shared" si="4"/>
        <v>9</v>
      </c>
      <c r="H175" s="15">
        <f t="shared" si="5"/>
        <v>19</v>
      </c>
      <c r="I175" s="15" t="str">
        <f>E175</f>
        <v>Omezovač rozevření jazyka</v>
      </c>
      <c r="J175" s="16">
        <v>0</v>
      </c>
      <c r="K175" s="121"/>
      <c r="L175" s="17"/>
    </row>
    <row r="176" spans="1:12" x14ac:dyDescent="0.2">
      <c r="A176" s="101" t="s">
        <v>722</v>
      </c>
      <c r="B176" s="160"/>
      <c r="C176" s="60">
        <v>22905239</v>
      </c>
      <c r="D176" s="14" t="s">
        <v>1561</v>
      </c>
      <c r="E176" s="15" t="s">
        <v>36</v>
      </c>
      <c r="F176" s="15" t="str">
        <f t="shared" si="0"/>
        <v>A</v>
      </c>
      <c r="G176" s="15">
        <f t="shared" si="4"/>
        <v>9</v>
      </c>
      <c r="H176" s="15">
        <f t="shared" si="5"/>
        <v>13</v>
      </c>
      <c r="I176" s="15" t="str">
        <f>CONCATENATE(PROPER(MID(E176,G176+1,H176-G176-1))," ",LOWER(MID(E176,1,G176-1))," ",MID(E176,H176+1,LEN(E176)-H176))</f>
        <v>Hák závěrový sestavený I. (PHS)</v>
      </c>
      <c r="J176" s="16">
        <v>2</v>
      </c>
      <c r="K176" s="121"/>
      <c r="L176" s="17"/>
    </row>
    <row r="177" spans="1:12" x14ac:dyDescent="0.2">
      <c r="A177" s="101" t="s">
        <v>723</v>
      </c>
      <c r="B177" s="160"/>
      <c r="C177" s="60">
        <v>22905222</v>
      </c>
      <c r="D177" s="14" t="s">
        <v>1570</v>
      </c>
      <c r="E177" s="15" t="s">
        <v>37</v>
      </c>
      <c r="F177" s="15" t="str">
        <f t="shared" si="0"/>
        <v>A</v>
      </c>
      <c r="G177" s="15">
        <f t="shared" si="4"/>
        <v>9</v>
      </c>
      <c r="H177" s="15">
        <f t="shared" si="5"/>
        <v>13</v>
      </c>
      <c r="I177" s="15" t="str">
        <f>CONCATENATE(PROPER(MID(E177,G177+1,H177-G177-1))," ",LOWER(MID(E177,1,G177-1))," ",MID(E177,H177+1,LEN(E177)-H177))</f>
        <v>Hák závěrový sestavený II. (PHS)</v>
      </c>
      <c r="J177" s="16">
        <v>1</v>
      </c>
      <c r="K177" s="121"/>
      <c r="L177" s="17"/>
    </row>
    <row r="178" spans="1:12" x14ac:dyDescent="0.2">
      <c r="A178" s="101" t="s">
        <v>724</v>
      </c>
      <c r="B178" s="160"/>
      <c r="C178" s="60">
        <v>22905227</v>
      </c>
      <c r="D178" s="14" t="s">
        <v>1563</v>
      </c>
      <c r="E178" s="15" t="s">
        <v>38</v>
      </c>
      <c r="F178" s="15" t="str">
        <f t="shared" si="0"/>
        <v>A</v>
      </c>
      <c r="G178" s="15">
        <f t="shared" si="4"/>
        <v>9</v>
      </c>
      <c r="H178" s="15">
        <f t="shared" si="5"/>
        <v>13</v>
      </c>
      <c r="I178" s="15" t="str">
        <f>CONCATENATE(PROPER(MID(E178,G178+1,H178-G178-1))," ",LOWER(MID(E178,1,G178-1))," ",MID(E178,H178+1,LEN(E178)-H178))</f>
        <v>Hák závěrový sestavený III. (PHS)</v>
      </c>
      <c r="J178" s="16">
        <v>1</v>
      </c>
      <c r="K178" s="121"/>
      <c r="L178" s="17"/>
    </row>
    <row r="179" spans="1:12" x14ac:dyDescent="0.2">
      <c r="A179" s="101" t="s">
        <v>725</v>
      </c>
      <c r="B179" s="160"/>
      <c r="C179" s="60">
        <v>31115005</v>
      </c>
      <c r="D179" s="14" t="s">
        <v>511</v>
      </c>
      <c r="E179" s="15" t="s">
        <v>39</v>
      </c>
      <c r="F179" s="15" t="str">
        <f t="shared" si="0"/>
        <v>A</v>
      </c>
      <c r="G179" s="15">
        <f t="shared" si="4"/>
        <v>9</v>
      </c>
      <c r="H179" s="15">
        <f t="shared" si="5"/>
        <v>13</v>
      </c>
      <c r="I179" s="15" t="str">
        <f>CONCATENATE(PROPER(MID(E179,G179+1,H179-G179-1))," ",LOWER(MID(E179,1,G179-1))," ",MID(E179,H179+1,LEN(E179)-H179))</f>
        <v>Hák závěrový  úplný</v>
      </c>
      <c r="J179" s="16">
        <v>0</v>
      </c>
      <c r="K179" s="121"/>
      <c r="L179" s="17"/>
    </row>
    <row r="180" spans="1:12" x14ac:dyDescent="0.2">
      <c r="A180" s="101" t="s">
        <v>726</v>
      </c>
      <c r="B180" s="160"/>
      <c r="C180" s="60">
        <v>31115006</v>
      </c>
      <c r="D180" s="14" t="s">
        <v>512</v>
      </c>
      <c r="E180" s="15" t="s">
        <v>40</v>
      </c>
      <c r="F180" s="15" t="str">
        <f t="shared" si="0"/>
        <v>A</v>
      </c>
      <c r="G180" s="15">
        <f t="shared" si="4"/>
        <v>8</v>
      </c>
      <c r="H180" s="15">
        <f t="shared" si="5"/>
        <v>14</v>
      </c>
      <c r="I180" s="15" t="str">
        <f>CONCATENATE(PROPER(MID(E180,G180+1,H180-G180-1))," ",LOWER(MID(E180,1,G180-1))," ",MID(E180,H180+1,LEN(E180)-H180))</f>
        <v>Třmen závěsný úplný</v>
      </c>
      <c r="J180" s="16">
        <v>0</v>
      </c>
      <c r="K180" s="121"/>
      <c r="L180" s="17"/>
    </row>
    <row r="181" spans="1:12" x14ac:dyDescent="0.2">
      <c r="A181" s="101" t="s">
        <v>727</v>
      </c>
      <c r="B181" s="160"/>
      <c r="C181" s="60">
        <v>31130133</v>
      </c>
      <c r="D181" s="14" t="s">
        <v>41</v>
      </c>
      <c r="E181" s="15" t="s">
        <v>41</v>
      </c>
      <c r="F181" s="15" t="str">
        <f t="shared" ref="F181:F244" si="8">IF(RIGHT(LEFT(E181,G181-1))="á","A",IF(RIGHT(LEFT(E181,G181-1))="é","A",IF(RIGHT(LEFT(E181,G181-1))="í","A",IF(RIGHT(LEFT(E181,G181-1))="ó","A",IF(RIGHT(LEFT(E181,G181-1))="ú","A",IF(RIGHT(LEFT(E181,G181-1))="ů","A",IF(RIGHT(LEFT(E181,G181-1))="ý","A","N")))))))</f>
        <v>N</v>
      </c>
      <c r="G181" s="15">
        <f t="shared" ref="G181:G244" si="9">SEARCH(" ",E181)</f>
        <v>9</v>
      </c>
      <c r="H181" s="15">
        <f t="shared" ref="H181:H244" si="10">SEARCH(" ",E181,G181+1)</f>
        <v>18</v>
      </c>
      <c r="I181" s="15" t="str">
        <f>E181</f>
        <v>Podložka jazykové stěžejky</v>
      </c>
      <c r="J181" s="16">
        <v>0</v>
      </c>
      <c r="K181" s="121"/>
      <c r="L181" s="17"/>
    </row>
    <row r="182" spans="1:12" x14ac:dyDescent="0.2">
      <c r="A182" s="101" t="s">
        <v>728</v>
      </c>
      <c r="B182" s="160"/>
      <c r="C182" s="60">
        <v>31110006</v>
      </c>
      <c r="D182" s="14" t="s">
        <v>1560</v>
      </c>
      <c r="E182" s="15" t="s">
        <v>42</v>
      </c>
      <c r="F182" s="15" t="str">
        <f t="shared" si="8"/>
        <v>A</v>
      </c>
      <c r="G182" s="15">
        <f t="shared" si="9"/>
        <v>9</v>
      </c>
      <c r="H182" s="15" t="e">
        <f t="shared" si="10"/>
        <v>#VALUE!</v>
      </c>
      <c r="I182" s="15" t="str">
        <f>CONCATENATE(PROPER(MID(E182,G182+1,LEN(E182)-G182))," ",LOWER(MID(E182,1,G182-1)))</f>
        <v>Plech pojistný</v>
      </c>
      <c r="J182" s="16">
        <v>0</v>
      </c>
      <c r="K182" s="121"/>
      <c r="L182" s="17"/>
    </row>
    <row r="183" spans="1:12" x14ac:dyDescent="0.2">
      <c r="A183" s="101" t="s">
        <v>729</v>
      </c>
      <c r="B183" s="160"/>
      <c r="C183" s="60">
        <v>31110110</v>
      </c>
      <c r="D183" s="14" t="s">
        <v>514</v>
      </c>
      <c r="E183" s="15" t="s">
        <v>43</v>
      </c>
      <c r="F183" s="15" t="str">
        <f t="shared" si="8"/>
        <v>A</v>
      </c>
      <c r="G183" s="15">
        <f t="shared" si="9"/>
        <v>9</v>
      </c>
      <c r="H183" s="15" t="e">
        <f t="shared" si="10"/>
        <v>#VALUE!</v>
      </c>
      <c r="I183" s="15" t="str">
        <f>CONCATENATE(PROPER(MID(E183,G183+1,LEN(E183)-G183))," ",LOWER(MID(E183,1,G183-1)))</f>
        <v>Stěžejka jazyková</v>
      </c>
      <c r="J183" s="16">
        <v>0</v>
      </c>
      <c r="K183" s="121"/>
      <c r="L183" s="17"/>
    </row>
    <row r="184" spans="1:12" x14ac:dyDescent="0.2">
      <c r="A184" s="101" t="s">
        <v>730</v>
      </c>
      <c r="B184" s="160"/>
      <c r="C184" s="60">
        <v>31110008</v>
      </c>
      <c r="D184" s="14" t="s">
        <v>515</v>
      </c>
      <c r="E184" s="15" t="s">
        <v>44</v>
      </c>
      <c r="F184" s="15" t="str">
        <f t="shared" si="8"/>
        <v>A</v>
      </c>
      <c r="G184" s="15">
        <f t="shared" si="9"/>
        <v>12</v>
      </c>
      <c r="H184" s="15" t="e">
        <f t="shared" si="10"/>
        <v>#VALUE!</v>
      </c>
      <c r="I184" s="15" t="str">
        <f>CONCATENATE(PROPER(MID(E184,G184+1,LEN(E184)-G184))," ",LOWER(MID(E184,1,G184-1)))</f>
        <v>Čep excentrický</v>
      </c>
      <c r="J184" s="16">
        <v>0</v>
      </c>
      <c r="K184" s="121"/>
      <c r="L184" s="17"/>
    </row>
    <row r="185" spans="1:12" x14ac:dyDescent="0.2">
      <c r="A185" s="101" t="s">
        <v>731</v>
      </c>
      <c r="B185" s="160"/>
      <c r="C185" s="60">
        <v>31110009</v>
      </c>
      <c r="D185" s="14" t="s">
        <v>513</v>
      </c>
      <c r="E185" s="15" t="s">
        <v>42</v>
      </c>
      <c r="F185" s="15" t="str">
        <f t="shared" si="8"/>
        <v>A</v>
      </c>
      <c r="G185" s="15">
        <f t="shared" si="9"/>
        <v>9</v>
      </c>
      <c r="H185" s="15" t="e">
        <f t="shared" si="10"/>
        <v>#VALUE!</v>
      </c>
      <c r="I185" s="15" t="str">
        <f>CONCATENATE(PROPER(MID(E185,G185+1,LEN(E185)-G185))," ",LOWER(MID(E185,1,G185-1)))</f>
        <v>Plech pojistný</v>
      </c>
      <c r="J185" s="16">
        <v>0</v>
      </c>
      <c r="K185" s="121"/>
      <c r="L185" s="17"/>
    </row>
    <row r="186" spans="1:12" x14ac:dyDescent="0.2">
      <c r="A186" s="101" t="s">
        <v>732</v>
      </c>
      <c r="B186" s="160"/>
      <c r="C186" s="60">
        <v>31115007</v>
      </c>
      <c r="D186" s="14" t="s">
        <v>516</v>
      </c>
      <c r="E186" s="15" t="s">
        <v>45</v>
      </c>
      <c r="F186" s="15" t="str">
        <f t="shared" si="8"/>
        <v>A</v>
      </c>
      <c r="G186" s="15">
        <f t="shared" si="9"/>
        <v>11</v>
      </c>
      <c r="H186" s="15">
        <f t="shared" si="10"/>
        <v>19</v>
      </c>
      <c r="I186" s="15" t="str">
        <f>CONCATENATE(PROPER(MID(E186,G186+1,H186-G186-1))," ",LOWER(MID(E186,1,G186-1))," ",MID(E186,H186+1,LEN(E186)-H186))</f>
        <v>Svorník stěžejkový úplný</v>
      </c>
      <c r="J186" s="16">
        <v>0</v>
      </c>
      <c r="K186" s="121"/>
      <c r="L186" s="17"/>
    </row>
    <row r="187" spans="1:12" x14ac:dyDescent="0.2">
      <c r="A187" s="101" t="s">
        <v>733</v>
      </c>
      <c r="B187" s="160"/>
      <c r="C187" s="60">
        <v>31110010</v>
      </c>
      <c r="D187" s="14" t="s">
        <v>517</v>
      </c>
      <c r="E187" s="15" t="s">
        <v>46</v>
      </c>
      <c r="F187" s="15" t="str">
        <f t="shared" si="8"/>
        <v>A</v>
      </c>
      <c r="G187" s="15">
        <f t="shared" si="9"/>
        <v>11</v>
      </c>
      <c r="H187" s="15" t="e">
        <f t="shared" si="10"/>
        <v>#VALUE!</v>
      </c>
      <c r="I187" s="15" t="str">
        <f>CONCATENATE(PROPER(MID(E187,G187+1,LEN(E187)-G187))," ",LOWER(MID(E187,1,G187-1)))</f>
        <v>Svorník stěžejkový</v>
      </c>
      <c r="J187" s="16">
        <v>0</v>
      </c>
      <c r="K187" s="121"/>
      <c r="L187" s="17"/>
    </row>
    <row r="188" spans="1:12" x14ac:dyDescent="0.2">
      <c r="A188" s="101" t="s">
        <v>734</v>
      </c>
      <c r="B188" s="160"/>
      <c r="C188" s="60">
        <v>31115008</v>
      </c>
      <c r="D188" s="14" t="s">
        <v>47</v>
      </c>
      <c r="E188" s="15" t="s">
        <v>47</v>
      </c>
      <c r="F188" s="15" t="str">
        <f t="shared" si="8"/>
        <v>N</v>
      </c>
      <c r="G188" s="15">
        <f t="shared" si="9"/>
        <v>5</v>
      </c>
      <c r="H188" s="15" t="e">
        <f t="shared" si="10"/>
        <v>#VALUE!</v>
      </c>
      <c r="I188" s="15" t="str">
        <f>E188</f>
        <v>Kryt háku</v>
      </c>
      <c r="J188" s="16">
        <v>0</v>
      </c>
      <c r="K188" s="121"/>
      <c r="L188" s="17"/>
    </row>
    <row r="189" spans="1:12" x14ac:dyDescent="0.2">
      <c r="A189" s="101" t="s">
        <v>735</v>
      </c>
      <c r="B189" s="160"/>
      <c r="C189" s="60">
        <v>31110011</v>
      </c>
      <c r="D189" s="14" t="s">
        <v>1558</v>
      </c>
      <c r="E189" s="15" t="s">
        <v>48</v>
      </c>
      <c r="F189" s="15" t="str">
        <f t="shared" si="8"/>
        <v>N</v>
      </c>
      <c r="G189" s="15">
        <f t="shared" si="9"/>
        <v>6</v>
      </c>
      <c r="H189" s="15" t="e">
        <f t="shared" si="10"/>
        <v>#VALUE!</v>
      </c>
      <c r="I189" s="15" t="str">
        <f>E189</f>
        <v>Třmen krytu</v>
      </c>
      <c r="J189" s="16">
        <v>0</v>
      </c>
      <c r="K189" s="121"/>
      <c r="L189" s="17"/>
    </row>
    <row r="190" spans="1:12" x14ac:dyDescent="0.2">
      <c r="A190" s="101" t="s">
        <v>736</v>
      </c>
      <c r="B190" s="160"/>
      <c r="C190" s="60">
        <v>31135077</v>
      </c>
      <c r="D190" s="14" t="s">
        <v>518</v>
      </c>
      <c r="E190" s="15" t="s">
        <v>49</v>
      </c>
      <c r="F190" s="15" t="str">
        <f t="shared" si="8"/>
        <v>A</v>
      </c>
      <c r="G190" s="15">
        <f t="shared" si="9"/>
        <v>9</v>
      </c>
      <c r="H190" s="15">
        <f t="shared" si="10"/>
        <v>13</v>
      </c>
      <c r="I190" s="15" t="str">
        <f t="shared" ref="I190:I200" si="11">CONCATENATE(PROPER(MID(E190,G190+1,H190-G190-1))," ",LOWER(MID(E190,1,G190-1))," ",MID(E190,H190+1,LEN(E190)-H190))</f>
        <v>Hák závěrový úplný I.</v>
      </c>
      <c r="J190" s="16">
        <v>0</v>
      </c>
      <c r="K190" s="121"/>
      <c r="L190" s="17"/>
    </row>
    <row r="191" spans="1:12" x14ac:dyDescent="0.2">
      <c r="A191" s="101" t="s">
        <v>737</v>
      </c>
      <c r="B191" s="160"/>
      <c r="C191" s="60">
        <v>31135078</v>
      </c>
      <c r="D191" s="14" t="s">
        <v>1556</v>
      </c>
      <c r="E191" s="15" t="s">
        <v>50</v>
      </c>
      <c r="F191" s="15" t="str">
        <f t="shared" si="8"/>
        <v>A</v>
      </c>
      <c r="G191" s="15">
        <f t="shared" si="9"/>
        <v>6</v>
      </c>
      <c r="H191" s="15">
        <f t="shared" si="10"/>
        <v>12</v>
      </c>
      <c r="I191" s="15" t="str">
        <f t="shared" si="11"/>
        <v>Třmen pevný úplný II.</v>
      </c>
      <c r="J191" s="16">
        <v>0</v>
      </c>
      <c r="K191" s="121"/>
      <c r="L191" s="17"/>
    </row>
    <row r="192" spans="1:12" x14ac:dyDescent="0.2">
      <c r="A192" s="101" t="s">
        <v>738</v>
      </c>
      <c r="B192" s="160"/>
      <c r="C192" s="60">
        <v>31130118</v>
      </c>
      <c r="D192" s="14" t="s">
        <v>519</v>
      </c>
      <c r="E192" s="15" t="s">
        <v>51</v>
      </c>
      <c r="F192" s="15" t="str">
        <f t="shared" si="8"/>
        <v>A</v>
      </c>
      <c r="G192" s="15">
        <f t="shared" si="9"/>
        <v>9</v>
      </c>
      <c r="H192" s="15">
        <f t="shared" si="10"/>
        <v>15</v>
      </c>
      <c r="I192" s="15" t="str">
        <f t="shared" si="11"/>
        <v>Plech pojistný I.</v>
      </c>
      <c r="J192" s="16">
        <v>0</v>
      </c>
      <c r="K192" s="121"/>
      <c r="L192" s="17"/>
    </row>
    <row r="193" spans="1:12" x14ac:dyDescent="0.2">
      <c r="A193" s="101" t="s">
        <v>739</v>
      </c>
      <c r="B193" s="160"/>
      <c r="C193" s="60">
        <v>31135006</v>
      </c>
      <c r="D193" s="14" t="s">
        <v>520</v>
      </c>
      <c r="E193" s="15" t="s">
        <v>52</v>
      </c>
      <c r="F193" s="15" t="str">
        <f t="shared" si="8"/>
        <v>A</v>
      </c>
      <c r="G193" s="15">
        <f t="shared" si="9"/>
        <v>9</v>
      </c>
      <c r="H193" s="15">
        <f t="shared" si="10"/>
        <v>13</v>
      </c>
      <c r="I193" s="15" t="str">
        <f t="shared" si="11"/>
        <v>Hák závěrový  úplný II.</v>
      </c>
      <c r="J193" s="16">
        <v>0</v>
      </c>
      <c r="K193" s="121"/>
      <c r="L193" s="17"/>
    </row>
    <row r="194" spans="1:12" x14ac:dyDescent="0.2">
      <c r="A194" s="101" t="s">
        <v>740</v>
      </c>
      <c r="B194" s="160"/>
      <c r="C194" s="60">
        <v>31135011</v>
      </c>
      <c r="D194" s="14" t="s">
        <v>521</v>
      </c>
      <c r="E194" s="15" t="s">
        <v>53</v>
      </c>
      <c r="F194" s="15" t="str">
        <f t="shared" si="8"/>
        <v>A</v>
      </c>
      <c r="G194" s="15">
        <f t="shared" si="9"/>
        <v>11</v>
      </c>
      <c r="H194" s="15">
        <f t="shared" si="10"/>
        <v>19</v>
      </c>
      <c r="I194" s="15" t="str">
        <f t="shared" si="11"/>
        <v>Svorník stěžejkový úplný II.</v>
      </c>
      <c r="J194" s="16">
        <v>0</v>
      </c>
      <c r="K194" s="121"/>
      <c r="L194" s="17"/>
    </row>
    <row r="195" spans="1:12" x14ac:dyDescent="0.2">
      <c r="A195" s="101" t="s">
        <v>741</v>
      </c>
      <c r="B195" s="160"/>
      <c r="C195" s="60">
        <v>31135090</v>
      </c>
      <c r="D195" s="14" t="s">
        <v>522</v>
      </c>
      <c r="E195" s="15" t="s">
        <v>54</v>
      </c>
      <c r="F195" s="15" t="str">
        <f t="shared" si="8"/>
        <v>A</v>
      </c>
      <c r="G195" s="15">
        <f t="shared" si="9"/>
        <v>9</v>
      </c>
      <c r="H195" s="15">
        <f t="shared" si="10"/>
        <v>13</v>
      </c>
      <c r="I195" s="15" t="str">
        <f t="shared" si="11"/>
        <v>Hák závěrový úplný II.</v>
      </c>
      <c r="J195" s="16">
        <v>0</v>
      </c>
      <c r="K195" s="121"/>
      <c r="L195" s="17"/>
    </row>
    <row r="196" spans="1:12" x14ac:dyDescent="0.2">
      <c r="A196" s="101" t="s">
        <v>742</v>
      </c>
      <c r="B196" s="160"/>
      <c r="C196" s="60">
        <v>31145037</v>
      </c>
      <c r="D196" s="14" t="s">
        <v>523</v>
      </c>
      <c r="E196" s="15" t="s">
        <v>55</v>
      </c>
      <c r="F196" s="15" t="str">
        <f t="shared" si="8"/>
        <v>A</v>
      </c>
      <c r="G196" s="15">
        <f t="shared" si="9"/>
        <v>9</v>
      </c>
      <c r="H196" s="15">
        <f t="shared" si="10"/>
        <v>13</v>
      </c>
      <c r="I196" s="15" t="str">
        <f t="shared" si="11"/>
        <v>Hák závěrový úplný III.</v>
      </c>
      <c r="J196" s="16">
        <v>0</v>
      </c>
      <c r="K196" s="121"/>
      <c r="L196" s="17"/>
    </row>
    <row r="197" spans="1:12" x14ac:dyDescent="0.2">
      <c r="A197" s="101" t="s">
        <v>743</v>
      </c>
      <c r="B197" s="160"/>
      <c r="C197" s="60">
        <v>31275002</v>
      </c>
      <c r="D197" s="14" t="s">
        <v>524</v>
      </c>
      <c r="E197" s="15" t="s">
        <v>56</v>
      </c>
      <c r="F197" s="15" t="str">
        <f t="shared" si="8"/>
        <v>A</v>
      </c>
      <c r="G197" s="15">
        <f t="shared" si="9"/>
        <v>9</v>
      </c>
      <c r="H197" s="15">
        <f t="shared" si="10"/>
        <v>13</v>
      </c>
      <c r="I197" s="15" t="str">
        <f t="shared" si="11"/>
        <v>Hák závěrový úplný</v>
      </c>
      <c r="J197" s="16">
        <v>0</v>
      </c>
      <c r="K197" s="121"/>
      <c r="L197" s="17"/>
    </row>
    <row r="198" spans="1:12" x14ac:dyDescent="0.2">
      <c r="A198" s="101" t="s">
        <v>744</v>
      </c>
      <c r="B198" s="160"/>
      <c r="C198" s="60">
        <v>31250025</v>
      </c>
      <c r="D198" s="14" t="s">
        <v>525</v>
      </c>
      <c r="E198" s="15" t="s">
        <v>57</v>
      </c>
      <c r="F198" s="15" t="str">
        <f t="shared" si="8"/>
        <v>A</v>
      </c>
      <c r="G198" s="15">
        <f t="shared" si="9"/>
        <v>9</v>
      </c>
      <c r="H198" s="15">
        <f t="shared" si="10"/>
        <v>18</v>
      </c>
      <c r="I198" s="15" t="str">
        <f t="shared" si="11"/>
        <v>Stěžejka jazyková II.</v>
      </c>
      <c r="J198" s="16">
        <v>0</v>
      </c>
      <c r="K198" s="121"/>
      <c r="L198" s="17"/>
    </row>
    <row r="199" spans="1:12" x14ac:dyDescent="0.2">
      <c r="A199" s="101" t="s">
        <v>745</v>
      </c>
      <c r="B199" s="160"/>
      <c r="C199" s="60">
        <v>31275003</v>
      </c>
      <c r="D199" s="14" t="s">
        <v>516</v>
      </c>
      <c r="E199" s="15" t="s">
        <v>45</v>
      </c>
      <c r="F199" s="15" t="str">
        <f t="shared" si="8"/>
        <v>A</v>
      </c>
      <c r="G199" s="15">
        <f t="shared" si="9"/>
        <v>11</v>
      </c>
      <c r="H199" s="15">
        <f t="shared" si="10"/>
        <v>19</v>
      </c>
      <c r="I199" s="15" t="str">
        <f t="shared" si="11"/>
        <v>Svorník stěžejkový úplný</v>
      </c>
      <c r="J199" s="16">
        <v>0</v>
      </c>
      <c r="K199" s="121"/>
      <c r="L199" s="17"/>
    </row>
    <row r="200" spans="1:12" x14ac:dyDescent="0.2">
      <c r="A200" s="101" t="s">
        <v>746</v>
      </c>
      <c r="B200" s="160"/>
      <c r="C200" s="60">
        <v>31250003</v>
      </c>
      <c r="D200" s="14" t="s">
        <v>526</v>
      </c>
      <c r="E200" s="15" t="s">
        <v>58</v>
      </c>
      <c r="F200" s="15" t="str">
        <f t="shared" si="8"/>
        <v>A</v>
      </c>
      <c r="G200" s="15">
        <f t="shared" si="9"/>
        <v>11</v>
      </c>
      <c r="H200" s="15">
        <f t="shared" si="10"/>
        <v>19</v>
      </c>
      <c r="I200" s="15" t="str">
        <f t="shared" si="11"/>
        <v>Svorník stěžejkový II.</v>
      </c>
      <c r="J200" s="16">
        <v>0</v>
      </c>
      <c r="K200" s="121"/>
      <c r="L200" s="17"/>
    </row>
    <row r="201" spans="1:12" x14ac:dyDescent="0.2">
      <c r="A201" s="101" t="s">
        <v>747</v>
      </c>
      <c r="B201" s="160"/>
      <c r="C201" s="60">
        <v>31255012</v>
      </c>
      <c r="D201" s="14" t="s">
        <v>47</v>
      </c>
      <c r="E201" s="15" t="s">
        <v>47</v>
      </c>
      <c r="F201" s="15" t="str">
        <f t="shared" si="8"/>
        <v>N</v>
      </c>
      <c r="G201" s="15">
        <f t="shared" si="9"/>
        <v>5</v>
      </c>
      <c r="H201" s="15" t="e">
        <f t="shared" si="10"/>
        <v>#VALUE!</v>
      </c>
      <c r="I201" s="15" t="str">
        <f>E201</f>
        <v>Kryt háku</v>
      </c>
      <c r="J201" s="16">
        <v>0</v>
      </c>
      <c r="K201" s="121"/>
      <c r="L201" s="17"/>
    </row>
    <row r="202" spans="1:12" x14ac:dyDescent="0.2">
      <c r="A202" s="101" t="s">
        <v>748</v>
      </c>
      <c r="B202" s="160"/>
      <c r="C202" s="60">
        <v>31275008</v>
      </c>
      <c r="D202" s="14" t="s">
        <v>524</v>
      </c>
      <c r="E202" s="15" t="s">
        <v>56</v>
      </c>
      <c r="F202" s="15" t="str">
        <f t="shared" si="8"/>
        <v>A</v>
      </c>
      <c r="G202" s="15">
        <f t="shared" si="9"/>
        <v>9</v>
      </c>
      <c r="H202" s="15">
        <f t="shared" si="10"/>
        <v>13</v>
      </c>
      <c r="I202" s="15" t="str">
        <f>CONCATENATE(PROPER(MID(E202,G202+1,H202-G202-1))," ",LOWER(MID(E202,1,G202-1))," ",MID(E202,H202+1,LEN(E202)-H202))</f>
        <v>Hák závěrový úplný</v>
      </c>
      <c r="J202" s="16">
        <v>0</v>
      </c>
      <c r="K202" s="121"/>
      <c r="L202" s="17"/>
    </row>
    <row r="203" spans="1:12" x14ac:dyDescent="0.2">
      <c r="A203" s="101" t="s">
        <v>749</v>
      </c>
      <c r="B203" s="160"/>
      <c r="C203" s="60">
        <v>31285004</v>
      </c>
      <c r="D203" s="14" t="s">
        <v>524</v>
      </c>
      <c r="E203" s="15" t="s">
        <v>56</v>
      </c>
      <c r="F203" s="15" t="str">
        <f t="shared" si="8"/>
        <v>A</v>
      </c>
      <c r="G203" s="15">
        <f t="shared" si="9"/>
        <v>9</v>
      </c>
      <c r="H203" s="15">
        <f t="shared" si="10"/>
        <v>13</v>
      </c>
      <c r="I203" s="15" t="str">
        <f>CONCATENATE(PROPER(MID(E203,G203+1,H203-G203-1))," ",LOWER(MID(E203,1,G203-1))," ",MID(E203,H203+1,LEN(E203)-H203))</f>
        <v>Hák závěrový úplný</v>
      </c>
      <c r="J203" s="16">
        <v>0</v>
      </c>
      <c r="K203" s="121"/>
      <c r="L203" s="17"/>
    </row>
    <row r="204" spans="1:12" x14ac:dyDescent="0.2">
      <c r="A204" s="101" t="s">
        <v>750</v>
      </c>
      <c r="B204" s="160"/>
      <c r="C204" s="60">
        <v>31255011</v>
      </c>
      <c r="D204" s="14" t="s">
        <v>516</v>
      </c>
      <c r="E204" s="15" t="s">
        <v>45</v>
      </c>
      <c r="F204" s="15" t="str">
        <f t="shared" si="8"/>
        <v>A</v>
      </c>
      <c r="G204" s="15">
        <f t="shared" si="9"/>
        <v>11</v>
      </c>
      <c r="H204" s="15">
        <f t="shared" si="10"/>
        <v>19</v>
      </c>
      <c r="I204" s="15" t="str">
        <f>CONCATENATE(PROPER(MID(E204,G204+1,H204-G204-1))," ",LOWER(MID(E204,1,G204-1))," ",MID(E204,H204+1,LEN(E204)-H204))</f>
        <v>Svorník stěžejkový úplný</v>
      </c>
      <c r="J204" s="16">
        <v>0</v>
      </c>
      <c r="K204" s="121"/>
      <c r="L204" s="17"/>
    </row>
    <row r="205" spans="1:12" x14ac:dyDescent="0.2">
      <c r="A205" s="101" t="s">
        <v>751</v>
      </c>
      <c r="B205" s="160"/>
      <c r="C205" s="60">
        <v>31255006</v>
      </c>
      <c r="D205" s="14" t="s">
        <v>522</v>
      </c>
      <c r="E205" s="15" t="s">
        <v>54</v>
      </c>
      <c r="F205" s="15" t="str">
        <f t="shared" si="8"/>
        <v>A</v>
      </c>
      <c r="G205" s="15">
        <f t="shared" si="9"/>
        <v>9</v>
      </c>
      <c r="H205" s="15">
        <f t="shared" si="10"/>
        <v>13</v>
      </c>
      <c r="I205" s="15" t="str">
        <f>CONCATENATE(PROPER(MID(E205,G205+1,H205-G205-1))," ",LOWER(MID(E205,1,G205-1))," ",MID(E205,H205+1,LEN(E205)-H205))</f>
        <v>Hák závěrový úplný II.</v>
      </c>
      <c r="J205" s="16">
        <v>0</v>
      </c>
      <c r="K205" s="121"/>
      <c r="L205" s="17"/>
    </row>
    <row r="206" spans="1:12" x14ac:dyDescent="0.2">
      <c r="A206" s="101" t="s">
        <v>752</v>
      </c>
      <c r="B206" s="160"/>
      <c r="C206" s="60">
        <v>31245028</v>
      </c>
      <c r="D206" s="14" t="s">
        <v>522</v>
      </c>
      <c r="E206" s="15" t="s">
        <v>54</v>
      </c>
      <c r="F206" s="15" t="str">
        <f t="shared" si="8"/>
        <v>A</v>
      </c>
      <c r="G206" s="15">
        <f t="shared" si="9"/>
        <v>9</v>
      </c>
      <c r="H206" s="15">
        <f t="shared" si="10"/>
        <v>13</v>
      </c>
      <c r="I206" s="15" t="str">
        <f>CONCATENATE(PROPER(MID(E206,G206+1,H206-G206-1))," ",LOWER(MID(E206,1,G206-1))," ",MID(E206,H206+1,LEN(E206)-H206))</f>
        <v>Hák závěrový úplný II.</v>
      </c>
      <c r="J206" s="16">
        <v>0</v>
      </c>
      <c r="K206" s="121"/>
      <c r="L206" s="17"/>
    </row>
    <row r="207" spans="1:12" x14ac:dyDescent="0.2">
      <c r="A207" s="101" t="s">
        <v>753</v>
      </c>
      <c r="B207" s="160"/>
      <c r="C207" s="60">
        <v>31110001</v>
      </c>
      <c r="D207" s="14" t="s">
        <v>482</v>
      </c>
      <c r="E207" s="15" t="s">
        <v>59</v>
      </c>
      <c r="F207" s="15" t="str">
        <f t="shared" si="8"/>
        <v>A</v>
      </c>
      <c r="G207" s="15">
        <f t="shared" si="9"/>
        <v>11</v>
      </c>
      <c r="H207" s="15" t="e">
        <f t="shared" si="10"/>
        <v>#VALUE!</v>
      </c>
      <c r="I207" s="15" t="str">
        <f>CONCATENATE(PROPER(MID(E207,G207+1,LEN(E207)-G207))," ",LOWER(MID(E207,1,G207-1)))</f>
        <v>Podložka vymezovací</v>
      </c>
      <c r="J207" s="16">
        <v>0</v>
      </c>
      <c r="K207" s="121"/>
      <c r="L207" s="17"/>
    </row>
    <row r="208" spans="1:12" x14ac:dyDescent="0.2">
      <c r="A208" s="101" t="s">
        <v>754</v>
      </c>
      <c r="B208" s="160"/>
      <c r="C208" s="60">
        <v>31110002</v>
      </c>
      <c r="D208" s="14" t="s">
        <v>482</v>
      </c>
      <c r="E208" s="15" t="s">
        <v>59</v>
      </c>
      <c r="F208" s="15" t="str">
        <f t="shared" si="8"/>
        <v>A</v>
      </c>
      <c r="G208" s="15">
        <f t="shared" si="9"/>
        <v>11</v>
      </c>
      <c r="H208" s="15" t="e">
        <f t="shared" si="10"/>
        <v>#VALUE!</v>
      </c>
      <c r="I208" s="15" t="str">
        <f>CONCATENATE(PROPER(MID(E208,G208+1,LEN(E208)-G208))," ",LOWER(MID(E208,1,G208-1)))</f>
        <v>Podložka vymezovací</v>
      </c>
      <c r="J208" s="16">
        <v>0</v>
      </c>
      <c r="K208" s="121"/>
      <c r="L208" s="17"/>
    </row>
    <row r="209" spans="1:12" x14ac:dyDescent="0.2">
      <c r="A209" s="101" t="s">
        <v>755</v>
      </c>
      <c r="B209" s="160"/>
      <c r="C209" s="60">
        <v>31110003</v>
      </c>
      <c r="D209" s="14" t="s">
        <v>482</v>
      </c>
      <c r="E209" s="15" t="s">
        <v>59</v>
      </c>
      <c r="F209" s="15" t="str">
        <f t="shared" si="8"/>
        <v>A</v>
      </c>
      <c r="G209" s="15">
        <f t="shared" si="9"/>
        <v>11</v>
      </c>
      <c r="H209" s="15" t="e">
        <f t="shared" si="10"/>
        <v>#VALUE!</v>
      </c>
      <c r="I209" s="15" t="str">
        <f>CONCATENATE(PROPER(MID(E209,G209+1,LEN(E209)-G209))," ",LOWER(MID(E209,1,G209-1)))</f>
        <v>Podložka vymezovací</v>
      </c>
      <c r="J209" s="16">
        <v>0</v>
      </c>
      <c r="K209" s="121"/>
      <c r="L209" s="17"/>
    </row>
    <row r="210" spans="1:12" x14ac:dyDescent="0.2">
      <c r="A210" s="101" t="s">
        <v>756</v>
      </c>
      <c r="B210" s="160"/>
      <c r="C210" s="60">
        <v>31515207</v>
      </c>
      <c r="D210" s="14" t="s">
        <v>527</v>
      </c>
      <c r="E210" s="15" t="s">
        <v>60</v>
      </c>
      <c r="F210" s="15" t="str">
        <f t="shared" si="8"/>
        <v>A</v>
      </c>
      <c r="G210" s="15">
        <f t="shared" si="9"/>
        <v>9</v>
      </c>
      <c r="H210" s="15">
        <f t="shared" si="10"/>
        <v>13</v>
      </c>
      <c r="I210" s="15" t="str">
        <f>CONCATENATE(PROPER(MID(E210,G210+1,H210-G210-1))," ",LOWER(MID(E210,1,G210-1))," ",MID(E210,H210+1,LEN(E210)-H210))</f>
        <v>Hák závěrový vnější úplný</v>
      </c>
      <c r="J210" s="16">
        <v>0</v>
      </c>
      <c r="K210" s="121"/>
      <c r="L210" s="17"/>
    </row>
    <row r="211" spans="1:12" x14ac:dyDescent="0.2">
      <c r="A211" s="101" t="s">
        <v>757</v>
      </c>
      <c r="B211" s="160"/>
      <c r="C211" s="60">
        <v>31515208</v>
      </c>
      <c r="D211" s="14" t="s">
        <v>528</v>
      </c>
      <c r="E211" s="15" t="s">
        <v>61</v>
      </c>
      <c r="F211" s="15" t="str">
        <f t="shared" si="8"/>
        <v>A</v>
      </c>
      <c r="G211" s="15">
        <f t="shared" si="9"/>
        <v>9</v>
      </c>
      <c r="H211" s="15">
        <f t="shared" si="10"/>
        <v>13</v>
      </c>
      <c r="I211" s="15" t="str">
        <f>CONCATENATE(PROPER(MID(E211,G211+1,H211-G211-1))," ",LOWER(MID(E211,1,G211-1))," ",MID(E211,H211+1,LEN(E211)-H211))</f>
        <v>Hák závěrový vnitřní úplný</v>
      </c>
      <c r="J211" s="16">
        <v>0</v>
      </c>
      <c r="K211" s="121"/>
      <c r="L211" s="17"/>
    </row>
    <row r="212" spans="1:12" x14ac:dyDescent="0.2">
      <c r="A212" s="101" t="s">
        <v>758</v>
      </c>
      <c r="B212" s="160"/>
      <c r="C212" s="60">
        <v>31515221</v>
      </c>
      <c r="D212" s="14" t="s">
        <v>529</v>
      </c>
      <c r="E212" s="15" t="s">
        <v>62</v>
      </c>
      <c r="F212" s="15" t="str">
        <f t="shared" si="8"/>
        <v>A</v>
      </c>
      <c r="G212" s="15">
        <f t="shared" si="9"/>
        <v>6</v>
      </c>
      <c r="H212" s="15">
        <f t="shared" si="10"/>
        <v>12</v>
      </c>
      <c r="I212" s="15" t="str">
        <f>CONCATENATE(PROPER(MID(E212,G212+1,H212-G212-1))," ",LOWER(MID(E212,1,G212-1))," ",MID(E212,H212+1,LEN(E212)-H212))</f>
        <v>Třmen pevný úplný III.</v>
      </c>
      <c r="J212" s="16">
        <v>0</v>
      </c>
      <c r="K212" s="121"/>
      <c r="L212" s="17"/>
    </row>
    <row r="213" spans="1:12" x14ac:dyDescent="0.2">
      <c r="A213" s="101" t="s">
        <v>759</v>
      </c>
      <c r="B213" s="160"/>
      <c r="C213" s="60">
        <v>31510231</v>
      </c>
      <c r="D213" s="14" t="s">
        <v>519</v>
      </c>
      <c r="E213" s="15" t="s">
        <v>51</v>
      </c>
      <c r="F213" s="15" t="str">
        <f t="shared" si="8"/>
        <v>A</v>
      </c>
      <c r="G213" s="15">
        <f t="shared" si="9"/>
        <v>9</v>
      </c>
      <c r="H213" s="15">
        <f t="shared" si="10"/>
        <v>15</v>
      </c>
      <c r="I213" s="15" t="str">
        <f>CONCATENATE(PROPER(MID(E213,G213+1,H213-G213-1))," ",LOWER(MID(E213,1,G213-1))," ",MID(E213,H213+1,LEN(E213)-H213))</f>
        <v>Plech pojistný I.</v>
      </c>
      <c r="J213" s="16">
        <v>0</v>
      </c>
      <c r="K213" s="121"/>
      <c r="L213" s="17"/>
    </row>
    <row r="214" spans="1:12" x14ac:dyDescent="0.2">
      <c r="A214" s="101" t="s">
        <v>760</v>
      </c>
      <c r="B214" s="160"/>
      <c r="C214" s="60">
        <v>31510230</v>
      </c>
      <c r="D214" s="14" t="s">
        <v>514</v>
      </c>
      <c r="E214" s="15" t="s">
        <v>43</v>
      </c>
      <c r="F214" s="15" t="str">
        <f t="shared" si="8"/>
        <v>A</v>
      </c>
      <c r="G214" s="15">
        <f t="shared" si="9"/>
        <v>9</v>
      </c>
      <c r="H214" s="15" t="e">
        <f t="shared" si="10"/>
        <v>#VALUE!</v>
      </c>
      <c r="I214" s="15" t="str">
        <f>CONCATENATE(PROPER(MID(E214,G214+1,LEN(E214)-G214))," ",LOWER(MID(E214,1,G214-1)))</f>
        <v>Stěžejka jazyková</v>
      </c>
      <c r="J214" s="16">
        <v>0</v>
      </c>
      <c r="K214" s="121"/>
      <c r="L214" s="17"/>
    </row>
    <row r="215" spans="1:12" x14ac:dyDescent="0.2">
      <c r="A215" s="101" t="s">
        <v>761</v>
      </c>
      <c r="B215" s="160"/>
      <c r="C215" s="60">
        <v>31510209</v>
      </c>
      <c r="D215" s="14" t="s">
        <v>63</v>
      </c>
      <c r="E215" s="15" t="s">
        <v>63</v>
      </c>
      <c r="F215" s="15" t="str">
        <f t="shared" si="8"/>
        <v>N</v>
      </c>
      <c r="G215" s="15">
        <f t="shared" si="9"/>
        <v>4</v>
      </c>
      <c r="H215" s="15">
        <f t="shared" si="10"/>
        <v>13</v>
      </c>
      <c r="I215" s="15" t="str">
        <f>E215</f>
        <v>Čep jazykové stěžejky</v>
      </c>
      <c r="J215" s="16">
        <v>0</v>
      </c>
      <c r="K215" s="121"/>
      <c r="L215" s="17"/>
    </row>
    <row r="216" spans="1:12" x14ac:dyDescent="0.2">
      <c r="A216" s="101" t="s">
        <v>762</v>
      </c>
      <c r="B216" s="160"/>
      <c r="C216" s="60">
        <v>31510226</v>
      </c>
      <c r="D216" s="14" t="s">
        <v>64</v>
      </c>
      <c r="E216" s="15" t="s">
        <v>64</v>
      </c>
      <c r="F216" s="15" t="str">
        <f t="shared" si="8"/>
        <v>N</v>
      </c>
      <c r="G216" s="15">
        <f t="shared" si="9"/>
        <v>5</v>
      </c>
      <c r="H216" s="15">
        <f t="shared" si="10"/>
        <v>15</v>
      </c>
      <c r="I216" s="15" t="str">
        <f>E216</f>
        <v>Kryt vnitřního háku</v>
      </c>
      <c r="J216" s="16">
        <v>2</v>
      </c>
      <c r="K216" s="121"/>
      <c r="L216" s="17"/>
    </row>
    <row r="217" spans="1:12" x14ac:dyDescent="0.2">
      <c r="A217" s="101" t="s">
        <v>763</v>
      </c>
      <c r="B217" s="160"/>
      <c r="C217" s="60">
        <v>31515509</v>
      </c>
      <c r="D217" s="14" t="s">
        <v>530</v>
      </c>
      <c r="E217" s="15" t="s">
        <v>65</v>
      </c>
      <c r="F217" s="15" t="str">
        <f t="shared" si="8"/>
        <v>A</v>
      </c>
      <c r="G217" s="15">
        <f t="shared" si="9"/>
        <v>6</v>
      </c>
      <c r="H217" s="15">
        <f t="shared" si="10"/>
        <v>12</v>
      </c>
      <c r="I217" s="15" t="str">
        <f>CONCATENATE(PROPER(MID(E217,G217+1,H217-G217-1))," ",LOWER(MID(E217,1,G217-1))," ",MID(E217,H217+1,LEN(E217)-H217))</f>
        <v>Třmen pevný úplný IV.</v>
      </c>
      <c r="J217" s="16">
        <v>0</v>
      </c>
      <c r="K217" s="121"/>
      <c r="L217" s="17"/>
    </row>
    <row r="218" spans="1:12" x14ac:dyDescent="0.2">
      <c r="A218" s="101" t="s">
        <v>764</v>
      </c>
      <c r="B218" s="160"/>
      <c r="C218" s="60">
        <v>31515506</v>
      </c>
      <c r="D218" s="14" t="s">
        <v>531</v>
      </c>
      <c r="E218" s="15" t="s">
        <v>66</v>
      </c>
      <c r="F218" s="15" t="str">
        <f t="shared" si="8"/>
        <v>A</v>
      </c>
      <c r="G218" s="15">
        <f t="shared" si="9"/>
        <v>9</v>
      </c>
      <c r="H218" s="15">
        <f t="shared" si="10"/>
        <v>13</v>
      </c>
      <c r="I218" s="15" t="str">
        <f>CONCATENATE(PROPER(MID(E218,G218+1,H218-G218-1))," ",LOWER(MID(E218,1,G218-1))," ",MID(E218,H218+1,LEN(E218)-H218))</f>
        <v>Hák závěrový PHS úplný</v>
      </c>
      <c r="J218" s="16">
        <v>0</v>
      </c>
      <c r="K218" s="121"/>
      <c r="L218" s="17"/>
    </row>
    <row r="219" spans="1:12" x14ac:dyDescent="0.2">
      <c r="A219" s="101" t="s">
        <v>765</v>
      </c>
      <c r="B219" s="160"/>
      <c r="C219" s="60">
        <v>235410009</v>
      </c>
      <c r="D219" s="14" t="s">
        <v>67</v>
      </c>
      <c r="E219" s="15" t="s">
        <v>67</v>
      </c>
      <c r="F219" s="15" t="str">
        <f t="shared" si="8"/>
        <v>N</v>
      </c>
      <c r="G219" s="15">
        <f t="shared" si="9"/>
        <v>9</v>
      </c>
      <c r="H219" s="15">
        <f t="shared" si="10"/>
        <v>22</v>
      </c>
      <c r="I219" s="15" t="str">
        <f>E219</f>
        <v>Podložka stěžejkového svorníku</v>
      </c>
      <c r="J219" s="16">
        <v>2</v>
      </c>
      <c r="K219" s="121"/>
      <c r="L219" s="17"/>
    </row>
    <row r="220" spans="1:12" x14ac:dyDescent="0.2">
      <c r="A220" s="101" t="s">
        <v>766</v>
      </c>
      <c r="B220" s="160"/>
      <c r="C220" s="60">
        <v>31525021</v>
      </c>
      <c r="D220" s="14" t="s">
        <v>532</v>
      </c>
      <c r="E220" s="15" t="s">
        <v>68</v>
      </c>
      <c r="F220" s="15" t="str">
        <f t="shared" si="8"/>
        <v>A</v>
      </c>
      <c r="G220" s="15">
        <f t="shared" si="9"/>
        <v>9</v>
      </c>
      <c r="H220" s="15">
        <f t="shared" si="10"/>
        <v>13</v>
      </c>
      <c r="I220" s="15" t="str">
        <f>CONCATENATE(PROPER(MID(E220,G220+1,H220-G220-1))," ",LOWER(MID(E220,1,G220-1))," ",MID(E220,H220+1,LEN(E220)-H220))</f>
        <v>Hák závěrový vnitřní úplný.</v>
      </c>
      <c r="J220" s="16">
        <v>0</v>
      </c>
      <c r="K220" s="121"/>
      <c r="L220" s="17"/>
    </row>
    <row r="221" spans="1:12" x14ac:dyDescent="0.2">
      <c r="A221" s="101" t="s">
        <v>767</v>
      </c>
      <c r="B221" s="160"/>
      <c r="C221" s="60">
        <v>31520028</v>
      </c>
      <c r="D221" s="14" t="s">
        <v>514</v>
      </c>
      <c r="E221" s="15" t="s">
        <v>43</v>
      </c>
      <c r="F221" s="15" t="str">
        <f t="shared" si="8"/>
        <v>A</v>
      </c>
      <c r="G221" s="15">
        <f t="shared" si="9"/>
        <v>9</v>
      </c>
      <c r="H221" s="15" t="e">
        <f t="shared" si="10"/>
        <v>#VALUE!</v>
      </c>
      <c r="I221" s="15" t="str">
        <f>CONCATENATE(PROPER(MID(E221,G221+1,LEN(E221)-G221))," ",LOWER(MID(E221,1,G221-1)))</f>
        <v>Stěžejka jazyková</v>
      </c>
      <c r="J221" s="16">
        <v>0</v>
      </c>
      <c r="K221" s="121"/>
      <c r="L221" s="17"/>
    </row>
    <row r="222" spans="1:12" x14ac:dyDescent="0.2">
      <c r="A222" s="101" t="s">
        <v>768</v>
      </c>
      <c r="B222" s="160"/>
      <c r="C222" s="60">
        <v>31525029</v>
      </c>
      <c r="D222" s="14" t="s">
        <v>516</v>
      </c>
      <c r="E222" s="15" t="s">
        <v>45</v>
      </c>
      <c r="F222" s="15" t="str">
        <f t="shared" si="8"/>
        <v>A</v>
      </c>
      <c r="G222" s="15">
        <f t="shared" si="9"/>
        <v>11</v>
      </c>
      <c r="H222" s="15">
        <f t="shared" si="10"/>
        <v>19</v>
      </c>
      <c r="I222" s="15" t="str">
        <f>CONCATENATE(PROPER(MID(E222,G222+1,H222-G222-1))," ",LOWER(MID(E222,1,G222-1))," ",MID(E222,H222+1,LEN(E222)-H222))</f>
        <v>Svorník stěžejkový úplný</v>
      </c>
      <c r="J222" s="16">
        <v>0</v>
      </c>
      <c r="K222" s="121"/>
      <c r="L222" s="17"/>
    </row>
    <row r="223" spans="1:12" x14ac:dyDescent="0.2">
      <c r="A223" s="101" t="s">
        <v>769</v>
      </c>
      <c r="B223" s="160"/>
      <c r="C223" s="60">
        <v>31520005</v>
      </c>
      <c r="D223" s="14" t="s">
        <v>517</v>
      </c>
      <c r="E223" s="15" t="s">
        <v>46</v>
      </c>
      <c r="F223" s="15" t="str">
        <f t="shared" si="8"/>
        <v>A</v>
      </c>
      <c r="G223" s="15">
        <f t="shared" si="9"/>
        <v>11</v>
      </c>
      <c r="H223" s="15" t="e">
        <f t="shared" si="10"/>
        <v>#VALUE!</v>
      </c>
      <c r="I223" s="15" t="str">
        <f>CONCATENATE(PROPER(MID(E223,G223+1,LEN(E223)-G223))," ",LOWER(MID(E223,1,G223-1)))</f>
        <v>Svorník stěžejkový</v>
      </c>
      <c r="J223" s="16">
        <v>0</v>
      </c>
      <c r="K223" s="121"/>
      <c r="L223" s="17"/>
    </row>
    <row r="224" spans="1:12" x14ac:dyDescent="0.2">
      <c r="A224" s="101" t="s">
        <v>770</v>
      </c>
      <c r="B224" s="160"/>
      <c r="C224" s="60">
        <v>31520017</v>
      </c>
      <c r="D224" s="14" t="s">
        <v>64</v>
      </c>
      <c r="E224" s="15" t="s">
        <v>64</v>
      </c>
      <c r="F224" s="15" t="str">
        <f t="shared" si="8"/>
        <v>N</v>
      </c>
      <c r="G224" s="15">
        <f t="shared" si="9"/>
        <v>5</v>
      </c>
      <c r="H224" s="15">
        <f t="shared" si="10"/>
        <v>15</v>
      </c>
      <c r="I224" s="15" t="str">
        <f>E224</f>
        <v>Kryt vnitřního háku</v>
      </c>
      <c r="J224" s="16">
        <v>2</v>
      </c>
      <c r="K224" s="121"/>
      <c r="L224" s="17"/>
    </row>
    <row r="225" spans="1:12" x14ac:dyDescent="0.2">
      <c r="A225" s="101" t="s">
        <v>771</v>
      </c>
      <c r="B225" s="160"/>
      <c r="C225" s="60">
        <v>235315018</v>
      </c>
      <c r="D225" s="14" t="s">
        <v>521</v>
      </c>
      <c r="E225" s="15" t="s">
        <v>53</v>
      </c>
      <c r="F225" s="15" t="str">
        <f t="shared" si="8"/>
        <v>A</v>
      </c>
      <c r="G225" s="15">
        <f t="shared" si="9"/>
        <v>11</v>
      </c>
      <c r="H225" s="15">
        <f t="shared" si="10"/>
        <v>19</v>
      </c>
      <c r="I225" s="15" t="str">
        <f>CONCATENATE(PROPER(MID(E225,G225+1,H225-G225-1))," ",LOWER(MID(E225,1,G225-1))," ",MID(E225,H225+1,LEN(E225)-H225))</f>
        <v>Svorník stěžejkový úplný II.</v>
      </c>
      <c r="J225" s="16">
        <v>0</v>
      </c>
      <c r="K225" s="121"/>
      <c r="L225" s="17"/>
    </row>
    <row r="226" spans="1:12" x14ac:dyDescent="0.2">
      <c r="A226" s="101" t="s">
        <v>772</v>
      </c>
      <c r="B226" s="160"/>
      <c r="C226" s="60">
        <v>235310008</v>
      </c>
      <c r="D226" s="14" t="s">
        <v>526</v>
      </c>
      <c r="E226" s="15" t="s">
        <v>58</v>
      </c>
      <c r="F226" s="15" t="str">
        <f t="shared" si="8"/>
        <v>A</v>
      </c>
      <c r="G226" s="15">
        <f t="shared" si="9"/>
        <v>11</v>
      </c>
      <c r="H226" s="15">
        <f t="shared" si="10"/>
        <v>19</v>
      </c>
      <c r="I226" s="15" t="str">
        <f>CONCATENATE(PROPER(MID(E226,G226+1,H226-G226-1))," ",LOWER(MID(E226,1,G226-1))," ",MID(E226,H226+1,LEN(E226)-H226))</f>
        <v>Svorník stěžejkový II.</v>
      </c>
      <c r="J226" s="16">
        <v>0</v>
      </c>
      <c r="K226" s="121"/>
      <c r="L226" s="17"/>
    </row>
    <row r="227" spans="1:12" x14ac:dyDescent="0.2">
      <c r="A227" s="101" t="s">
        <v>773</v>
      </c>
      <c r="B227" s="160"/>
      <c r="C227" s="60">
        <v>31525022</v>
      </c>
      <c r="D227" s="14" t="s">
        <v>531</v>
      </c>
      <c r="E227" s="15" t="s">
        <v>66</v>
      </c>
      <c r="F227" s="15" t="str">
        <f t="shared" si="8"/>
        <v>A</v>
      </c>
      <c r="G227" s="15">
        <f t="shared" si="9"/>
        <v>9</v>
      </c>
      <c r="H227" s="15">
        <f t="shared" si="10"/>
        <v>13</v>
      </c>
      <c r="I227" s="15" t="str">
        <f>CONCATENATE(PROPER(MID(E227,G227+1,H227-G227-1))," ",LOWER(MID(E227,1,G227-1))," ",MID(E227,H227+1,LEN(E227)-H227))</f>
        <v>Hák závěrový PHS úplný</v>
      </c>
      <c r="J227" s="16">
        <v>0</v>
      </c>
      <c r="K227" s="121"/>
      <c r="L227" s="17"/>
    </row>
    <row r="228" spans="1:12" x14ac:dyDescent="0.2">
      <c r="A228" s="101" t="s">
        <v>774</v>
      </c>
      <c r="B228" s="160"/>
      <c r="C228" s="60">
        <v>31520020</v>
      </c>
      <c r="D228" s="14" t="s">
        <v>69</v>
      </c>
      <c r="E228" s="15" t="s">
        <v>69</v>
      </c>
      <c r="F228" s="15" t="str">
        <f t="shared" si="8"/>
        <v>N</v>
      </c>
      <c r="G228" s="15">
        <f t="shared" si="9"/>
        <v>9</v>
      </c>
      <c r="H228" s="15">
        <f t="shared" si="10"/>
        <v>22</v>
      </c>
      <c r="I228" s="15" t="str">
        <f>E228</f>
        <v>Podložka stěžejkového svorníku pravá</v>
      </c>
      <c r="J228" s="16">
        <v>0</v>
      </c>
      <c r="K228" s="121"/>
      <c r="L228" s="17"/>
    </row>
    <row r="229" spans="1:12" x14ac:dyDescent="0.2">
      <c r="A229" s="101" t="s">
        <v>775</v>
      </c>
      <c r="B229" s="160"/>
      <c r="C229" s="60">
        <v>31520021</v>
      </c>
      <c r="D229" s="14" t="s">
        <v>70</v>
      </c>
      <c r="E229" s="15" t="s">
        <v>70</v>
      </c>
      <c r="F229" s="15" t="str">
        <f t="shared" si="8"/>
        <v>N</v>
      </c>
      <c r="G229" s="15">
        <f t="shared" si="9"/>
        <v>9</v>
      </c>
      <c r="H229" s="15">
        <f t="shared" si="10"/>
        <v>22</v>
      </c>
      <c r="I229" s="15" t="str">
        <f>E229</f>
        <v>Podložka stěžejkového svorníku levá</v>
      </c>
      <c r="J229" s="16">
        <v>0</v>
      </c>
      <c r="K229" s="121"/>
      <c r="L229" s="17"/>
    </row>
    <row r="230" spans="1:12" x14ac:dyDescent="0.2">
      <c r="A230" s="101" t="s">
        <v>776</v>
      </c>
      <c r="B230" s="160"/>
      <c r="C230" s="60">
        <v>235315017</v>
      </c>
      <c r="D230" s="14" t="s">
        <v>533</v>
      </c>
      <c r="E230" s="15" t="s">
        <v>71</v>
      </c>
      <c r="F230" s="15" t="str">
        <f t="shared" si="8"/>
        <v>A</v>
      </c>
      <c r="G230" s="15">
        <f t="shared" si="9"/>
        <v>9</v>
      </c>
      <c r="H230" s="15">
        <f t="shared" si="10"/>
        <v>13</v>
      </c>
      <c r="I230" s="15" t="str">
        <f>CONCATENATE(PROPER(MID(E230,G230+1,H230-G230-1))," ",LOWER(MID(E230,1,G230-1))," ",MID(E230,H230+1,LEN(E230)-H230))</f>
        <v>Hák závěrový PHS úplný II.</v>
      </c>
      <c r="J230" s="16">
        <v>0</v>
      </c>
      <c r="K230" s="121"/>
      <c r="L230" s="17"/>
    </row>
    <row r="231" spans="1:12" x14ac:dyDescent="0.2">
      <c r="A231" s="101" t="s">
        <v>777</v>
      </c>
      <c r="B231" s="160"/>
      <c r="C231" s="60">
        <v>235310011</v>
      </c>
      <c r="D231" s="14" t="s">
        <v>69</v>
      </c>
      <c r="E231" s="15" t="s">
        <v>69</v>
      </c>
      <c r="F231" s="15" t="str">
        <f t="shared" si="8"/>
        <v>N</v>
      </c>
      <c r="G231" s="15">
        <f t="shared" si="9"/>
        <v>9</v>
      </c>
      <c r="H231" s="15">
        <f t="shared" si="10"/>
        <v>22</v>
      </c>
      <c r="I231" s="15" t="str">
        <f>E231</f>
        <v>Podložka stěžejkového svorníku pravá</v>
      </c>
      <c r="J231" s="16">
        <v>1</v>
      </c>
      <c r="K231" s="121"/>
      <c r="L231" s="17"/>
    </row>
    <row r="232" spans="1:12" x14ac:dyDescent="0.2">
      <c r="A232" s="101" t="s">
        <v>778</v>
      </c>
      <c r="B232" s="160"/>
      <c r="C232" s="60">
        <v>235310012</v>
      </c>
      <c r="D232" s="14" t="s">
        <v>70</v>
      </c>
      <c r="E232" s="15" t="s">
        <v>70</v>
      </c>
      <c r="F232" s="15" t="str">
        <f t="shared" si="8"/>
        <v>N</v>
      </c>
      <c r="G232" s="15">
        <f t="shared" si="9"/>
        <v>9</v>
      </c>
      <c r="H232" s="15">
        <f t="shared" si="10"/>
        <v>22</v>
      </c>
      <c r="I232" s="15" t="str">
        <f>E232</f>
        <v>Podložka stěžejkového svorníku levá</v>
      </c>
      <c r="J232" s="16">
        <v>1</v>
      </c>
      <c r="K232" s="121"/>
      <c r="L232" s="17"/>
    </row>
    <row r="233" spans="1:12" x14ac:dyDescent="0.2">
      <c r="A233" s="101" t="s">
        <v>779</v>
      </c>
      <c r="B233" s="160"/>
      <c r="C233" s="60">
        <v>235215021</v>
      </c>
      <c r="D233" s="14" t="s">
        <v>527</v>
      </c>
      <c r="E233" s="15" t="s">
        <v>60</v>
      </c>
      <c r="F233" s="15" t="str">
        <f t="shared" si="8"/>
        <v>A</v>
      </c>
      <c r="G233" s="15">
        <f t="shared" si="9"/>
        <v>9</v>
      </c>
      <c r="H233" s="15">
        <f t="shared" si="10"/>
        <v>13</v>
      </c>
      <c r="I233" s="15" t="str">
        <f>CONCATENATE(PROPER(MID(E233,G233+1,H233-G233-1))," ",LOWER(MID(E233,1,G233-1))," ",MID(E233,H233+1,LEN(E233)-H233))</f>
        <v>Hák závěrový vnější úplný</v>
      </c>
      <c r="J233" s="16">
        <v>0</v>
      </c>
      <c r="K233" s="121"/>
      <c r="L233" s="17"/>
    </row>
    <row r="234" spans="1:12" x14ac:dyDescent="0.2">
      <c r="A234" s="101" t="s">
        <v>780</v>
      </c>
      <c r="B234" s="160"/>
      <c r="C234" s="60">
        <v>235215022</v>
      </c>
      <c r="D234" s="14" t="s">
        <v>528</v>
      </c>
      <c r="E234" s="15" t="s">
        <v>61</v>
      </c>
      <c r="F234" s="15" t="str">
        <f t="shared" si="8"/>
        <v>A</v>
      </c>
      <c r="G234" s="15">
        <f t="shared" si="9"/>
        <v>9</v>
      </c>
      <c r="H234" s="15">
        <f t="shared" si="10"/>
        <v>13</v>
      </c>
      <c r="I234" s="15" t="str">
        <f>CONCATENATE(PROPER(MID(E234,G234+1,H234-G234-1))," ",LOWER(MID(E234,1,G234-1))," ",MID(E234,H234+1,LEN(E234)-H234))</f>
        <v>Hák závěrový vnitřní úplný</v>
      </c>
      <c r="J234" s="16">
        <v>0</v>
      </c>
      <c r="K234" s="121"/>
      <c r="L234" s="17"/>
    </row>
    <row r="235" spans="1:12" x14ac:dyDescent="0.2">
      <c r="A235" s="101" t="s">
        <v>781</v>
      </c>
      <c r="B235" s="160"/>
      <c r="C235" s="60">
        <v>235215023</v>
      </c>
      <c r="D235" s="14" t="s">
        <v>534</v>
      </c>
      <c r="E235" s="15" t="s">
        <v>72</v>
      </c>
      <c r="F235" s="15" t="str">
        <f t="shared" si="8"/>
        <v>A</v>
      </c>
      <c r="G235" s="15">
        <f t="shared" si="9"/>
        <v>11</v>
      </c>
      <c r="H235" s="15">
        <f t="shared" si="10"/>
        <v>19</v>
      </c>
      <c r="I235" s="15" t="str">
        <f>CONCATENATE(PROPER(MID(E235,G235+1,H235-G235-1))," ",LOWER(MID(E235,1,G235-1))," ",MID(E235,H235+1,LEN(E235)-H235))</f>
        <v>Svorník stěžejkový úplný III.</v>
      </c>
      <c r="J235" s="16">
        <v>0</v>
      </c>
      <c r="K235" s="121"/>
      <c r="L235" s="17"/>
    </row>
    <row r="236" spans="1:12" x14ac:dyDescent="0.2">
      <c r="A236" s="101" t="s">
        <v>782</v>
      </c>
      <c r="B236" s="160"/>
      <c r="C236" s="60">
        <v>31135122</v>
      </c>
      <c r="D236" s="14" t="s">
        <v>535</v>
      </c>
      <c r="E236" s="15" t="s">
        <v>73</v>
      </c>
      <c r="F236" s="15" t="str">
        <f t="shared" si="8"/>
        <v>A</v>
      </c>
      <c r="G236" s="15">
        <f t="shared" si="9"/>
        <v>9</v>
      </c>
      <c r="H236" s="15">
        <f t="shared" si="10"/>
        <v>13</v>
      </c>
      <c r="I236" s="15" t="str">
        <f>CONCATENATE(PROPER(MID(E236,G236+1,H236-G236-1))," ",LOWER(MID(E236,1,G236-1))," ",MID(E236,H236+1,LEN(E236)-H236))</f>
        <v>Hák závěrový PHS svařenec</v>
      </c>
      <c r="J236" s="16">
        <v>0</v>
      </c>
      <c r="K236" s="121"/>
      <c r="L236" s="17"/>
    </row>
    <row r="237" spans="1:12" x14ac:dyDescent="0.2">
      <c r="A237" s="101" t="s">
        <v>783</v>
      </c>
      <c r="B237" s="160"/>
      <c r="C237" s="60">
        <v>31130157</v>
      </c>
      <c r="D237" s="14" t="s">
        <v>536</v>
      </c>
      <c r="E237" s="15" t="s">
        <v>74</v>
      </c>
      <c r="F237" s="15" t="str">
        <f t="shared" si="8"/>
        <v>A</v>
      </c>
      <c r="G237" s="15">
        <f t="shared" si="9"/>
        <v>12</v>
      </c>
      <c r="H237" s="15">
        <f t="shared" si="10"/>
        <v>16</v>
      </c>
      <c r="I237" s="15" t="str">
        <f>CONCATENATE(PROPER(MID(E237,G237+1,H237-G237-1))," ",LOWER(MID(E237,1,G237-1))," ",MID(E237,H237+1,LEN(E237)-H237))</f>
        <v>Čep excentrický PHS</v>
      </c>
      <c r="J237" s="16">
        <v>0</v>
      </c>
      <c r="K237" s="121"/>
      <c r="L237" s="17"/>
    </row>
    <row r="238" spans="1:12" x14ac:dyDescent="0.2">
      <c r="A238" s="101" t="s">
        <v>784</v>
      </c>
      <c r="B238" s="160"/>
      <c r="C238" s="60">
        <v>31135123</v>
      </c>
      <c r="D238" s="14" t="s">
        <v>1557</v>
      </c>
      <c r="E238" s="15" t="s">
        <v>75</v>
      </c>
      <c r="F238" s="15" t="str">
        <f t="shared" si="8"/>
        <v>N</v>
      </c>
      <c r="G238" s="15">
        <f t="shared" si="9"/>
        <v>5</v>
      </c>
      <c r="H238" s="15">
        <f t="shared" si="10"/>
        <v>10</v>
      </c>
      <c r="I238" s="15" t="str">
        <f>E238</f>
        <v>Kryt háku PHS</v>
      </c>
      <c r="J238" s="16">
        <v>0</v>
      </c>
      <c r="K238" s="121"/>
      <c r="L238" s="17"/>
    </row>
    <row r="239" spans="1:12" x14ac:dyDescent="0.2">
      <c r="A239" s="101" t="s">
        <v>785</v>
      </c>
      <c r="B239" s="160"/>
      <c r="C239" s="60">
        <v>31135218</v>
      </c>
      <c r="D239" s="14" t="s">
        <v>537</v>
      </c>
      <c r="E239" s="15" t="s">
        <v>76</v>
      </c>
      <c r="F239" s="15" t="str">
        <f t="shared" si="8"/>
        <v>A</v>
      </c>
      <c r="G239" s="15">
        <f t="shared" si="9"/>
        <v>9</v>
      </c>
      <c r="H239" s="15">
        <f t="shared" si="10"/>
        <v>13</v>
      </c>
      <c r="I239" s="15" t="str">
        <f>CONCATENATE(PROPER(MID(E239,G239+1,H239-G239-1))," ",LOWER(MID(E239,1,G239-1))," ",MID(E239,H239+1,LEN(E239)-H239))</f>
        <v>Hák závěrový PHS zúžený svařenec</v>
      </c>
      <c r="J239" s="16">
        <v>0</v>
      </c>
      <c r="K239" s="121"/>
      <c r="L239" s="17"/>
    </row>
    <row r="240" spans="1:12" x14ac:dyDescent="0.2">
      <c r="A240" s="101" t="s">
        <v>786</v>
      </c>
      <c r="B240" s="160"/>
      <c r="C240" s="60">
        <v>31135221</v>
      </c>
      <c r="D240" s="14" t="s">
        <v>538</v>
      </c>
      <c r="E240" s="15" t="s">
        <v>77</v>
      </c>
      <c r="F240" s="15" t="str">
        <f t="shared" si="8"/>
        <v>A</v>
      </c>
      <c r="G240" s="15">
        <f t="shared" si="9"/>
        <v>9</v>
      </c>
      <c r="H240" s="15">
        <f t="shared" si="10"/>
        <v>18</v>
      </c>
      <c r="I240" s="15" t="str">
        <f>CONCATENATE(PROPER(MID(E240,G240+1,H240-G240-1))," ",LOWER(MID(E240,1,G240-1))," ",MID(E240,H240+1,LEN(E240)-H240))</f>
        <v>Stěžejka jazyková PHS zúžená úplná</v>
      </c>
      <c r="J240" s="16">
        <v>0</v>
      </c>
      <c r="K240" s="121"/>
      <c r="L240" s="17"/>
    </row>
    <row r="241" spans="1:12" x14ac:dyDescent="0.2">
      <c r="A241" s="101" t="s">
        <v>787</v>
      </c>
      <c r="B241" s="160"/>
      <c r="C241" s="60">
        <v>31135222</v>
      </c>
      <c r="D241" s="14" t="s">
        <v>47</v>
      </c>
      <c r="E241" s="15" t="s">
        <v>47</v>
      </c>
      <c r="F241" s="15" t="str">
        <f t="shared" si="8"/>
        <v>N</v>
      </c>
      <c r="G241" s="15">
        <f t="shared" si="9"/>
        <v>5</v>
      </c>
      <c r="H241" s="15" t="e">
        <f t="shared" si="10"/>
        <v>#VALUE!</v>
      </c>
      <c r="I241" s="15" t="str">
        <f>E241</f>
        <v>Kryt háku</v>
      </c>
      <c r="J241" s="16">
        <v>0</v>
      </c>
      <c r="K241" s="121"/>
      <c r="L241" s="17"/>
    </row>
    <row r="242" spans="1:12" x14ac:dyDescent="0.2">
      <c r="A242" s="101" t="s">
        <v>788</v>
      </c>
      <c r="B242" s="160"/>
      <c r="C242" s="60">
        <v>31130227</v>
      </c>
      <c r="D242" s="14" t="s">
        <v>78</v>
      </c>
      <c r="E242" s="15" t="s">
        <v>78</v>
      </c>
      <c r="F242" s="15" t="str">
        <f t="shared" si="8"/>
        <v>N</v>
      </c>
      <c r="G242" s="15">
        <f t="shared" si="9"/>
        <v>6</v>
      </c>
      <c r="H242" s="15">
        <f t="shared" si="10"/>
        <v>12</v>
      </c>
      <c r="I242" s="15" t="str">
        <f>E242</f>
        <v>Třmen krytu háku</v>
      </c>
      <c r="J242" s="16">
        <v>0</v>
      </c>
      <c r="K242" s="121"/>
      <c r="L242" s="17"/>
    </row>
    <row r="243" spans="1:12" x14ac:dyDescent="0.2">
      <c r="A243" s="101" t="s">
        <v>789</v>
      </c>
      <c r="B243" s="160"/>
      <c r="C243" s="60">
        <v>31135226</v>
      </c>
      <c r="D243" s="14" t="s">
        <v>79</v>
      </c>
      <c r="E243" s="15" t="s">
        <v>79</v>
      </c>
      <c r="F243" s="15" t="str">
        <f t="shared" si="8"/>
        <v>N</v>
      </c>
      <c r="G243" s="15">
        <f t="shared" si="9"/>
        <v>5</v>
      </c>
      <c r="H243" s="15">
        <f t="shared" si="10"/>
        <v>10</v>
      </c>
      <c r="I243" s="15" t="str">
        <f>E243</f>
        <v>Kryt háku II</v>
      </c>
      <c r="J243" s="16">
        <v>0</v>
      </c>
      <c r="K243" s="121"/>
      <c r="L243" s="17"/>
    </row>
    <row r="244" spans="1:12" x14ac:dyDescent="0.2">
      <c r="A244" s="101" t="s">
        <v>790</v>
      </c>
      <c r="B244" s="160"/>
      <c r="C244" s="60">
        <v>31135239</v>
      </c>
      <c r="D244" s="14" t="s">
        <v>80</v>
      </c>
      <c r="E244" s="15" t="s">
        <v>80</v>
      </c>
      <c r="F244" s="15" t="str">
        <f t="shared" si="8"/>
        <v>N</v>
      </c>
      <c r="G244" s="15">
        <f t="shared" si="9"/>
        <v>6</v>
      </c>
      <c r="H244" s="15">
        <f t="shared" si="10"/>
        <v>12</v>
      </c>
      <c r="I244" s="15" t="str">
        <f>E244</f>
        <v>Třmen krytu háku II</v>
      </c>
      <c r="J244" s="16">
        <v>0</v>
      </c>
      <c r="K244" s="121"/>
      <c r="L244" s="17"/>
    </row>
    <row r="245" spans="1:12" x14ac:dyDescent="0.2">
      <c r="A245" s="101" t="s">
        <v>791</v>
      </c>
      <c r="B245" s="160"/>
      <c r="C245" s="60">
        <v>22905028</v>
      </c>
      <c r="D245" s="14" t="s">
        <v>1549</v>
      </c>
      <c r="E245" s="15" t="s">
        <v>49</v>
      </c>
      <c r="F245" s="15" t="str">
        <f t="shared" ref="F245:F308" si="12">IF(RIGHT(LEFT(E245,G245-1))="á","A",IF(RIGHT(LEFT(E245,G245-1))="é","A",IF(RIGHT(LEFT(E245,G245-1))="í","A",IF(RIGHT(LEFT(E245,G245-1))="ó","A",IF(RIGHT(LEFT(E245,G245-1))="ú","A",IF(RIGHT(LEFT(E245,G245-1))="ů","A",IF(RIGHT(LEFT(E245,G245-1))="ý","A","N")))))))</f>
        <v>A</v>
      </c>
      <c r="G245" s="15">
        <f t="shared" ref="G245:G308" si="13">SEARCH(" ",E245)</f>
        <v>9</v>
      </c>
      <c r="H245" s="15">
        <f t="shared" ref="H245:H308" si="14">SEARCH(" ",E245,G245+1)</f>
        <v>13</v>
      </c>
      <c r="I245" s="15" t="str">
        <f>CONCATENATE(PROPER(MID(E245,G245+1,H245-G245-1))," ",LOWER(MID(E245,1,G245-1))," ",MID(E245,H245+1,LEN(E245)-H245))</f>
        <v>Hák závěrový úplný I.</v>
      </c>
      <c r="J245" s="16">
        <v>0</v>
      </c>
      <c r="K245" s="121"/>
      <c r="L245" s="17"/>
    </row>
    <row r="246" spans="1:12" x14ac:dyDescent="0.2">
      <c r="A246" s="101" t="s">
        <v>792</v>
      </c>
      <c r="B246" s="160"/>
      <c r="C246" s="60">
        <v>22905029</v>
      </c>
      <c r="D246" s="14" t="s">
        <v>1550</v>
      </c>
      <c r="E246" s="15" t="s">
        <v>54</v>
      </c>
      <c r="F246" s="15" t="str">
        <f t="shared" si="12"/>
        <v>A</v>
      </c>
      <c r="G246" s="15">
        <f t="shared" si="13"/>
        <v>9</v>
      </c>
      <c r="H246" s="15">
        <f t="shared" si="14"/>
        <v>13</v>
      </c>
      <c r="I246" s="15" t="str">
        <f>CONCATENATE(PROPER(MID(E246,G246+1,H246-G246-1))," ",LOWER(MID(E246,1,G246-1))," ",MID(E246,H246+1,LEN(E246)-H246))</f>
        <v>Hák závěrový úplný II.</v>
      </c>
      <c r="J246" s="16">
        <v>0</v>
      </c>
      <c r="K246" s="121"/>
      <c r="L246" s="17"/>
    </row>
    <row r="247" spans="1:12" x14ac:dyDescent="0.2">
      <c r="A247" s="101" t="s">
        <v>793</v>
      </c>
      <c r="B247" s="160"/>
      <c r="C247" s="60">
        <v>22905030</v>
      </c>
      <c r="D247" s="14" t="s">
        <v>1551</v>
      </c>
      <c r="E247" s="15" t="s">
        <v>55</v>
      </c>
      <c r="F247" s="15" t="str">
        <f t="shared" si="12"/>
        <v>A</v>
      </c>
      <c r="G247" s="15">
        <f t="shared" si="13"/>
        <v>9</v>
      </c>
      <c r="H247" s="15">
        <f t="shared" si="14"/>
        <v>13</v>
      </c>
      <c r="I247" s="15" t="str">
        <f>CONCATENATE(PROPER(MID(E247,G247+1,H247-G247-1))," ",LOWER(MID(E247,1,G247-1))," ",MID(E247,H247+1,LEN(E247)-H247))</f>
        <v>Hák závěrový úplný III.</v>
      </c>
      <c r="J247" s="16">
        <v>0</v>
      </c>
      <c r="K247" s="121"/>
      <c r="L247" s="17"/>
    </row>
    <row r="248" spans="1:12" x14ac:dyDescent="0.2">
      <c r="A248" s="101" t="s">
        <v>794</v>
      </c>
      <c r="B248" s="160"/>
      <c r="C248" s="60">
        <v>22900017</v>
      </c>
      <c r="D248" s="14" t="s">
        <v>1552</v>
      </c>
      <c r="E248" s="15" t="s">
        <v>43</v>
      </c>
      <c r="F248" s="15" t="str">
        <f t="shared" si="12"/>
        <v>A</v>
      </c>
      <c r="G248" s="15">
        <f t="shared" si="13"/>
        <v>9</v>
      </c>
      <c r="H248" s="15" t="e">
        <f t="shared" si="14"/>
        <v>#VALUE!</v>
      </c>
      <c r="I248" s="15" t="str">
        <f>CONCATENATE(PROPER(MID(E248,G248+1,LEN(E248)-G248))," ",LOWER(MID(E248,1,G248-1)))</f>
        <v>Stěžejka jazyková</v>
      </c>
      <c r="J248" s="16">
        <v>0</v>
      </c>
      <c r="K248" s="121"/>
      <c r="L248" s="17"/>
    </row>
    <row r="249" spans="1:12" x14ac:dyDescent="0.2">
      <c r="A249" s="101" t="s">
        <v>795</v>
      </c>
      <c r="B249" s="160"/>
      <c r="C249" s="60">
        <v>22900018</v>
      </c>
      <c r="D249" s="14" t="s">
        <v>1553</v>
      </c>
      <c r="E249" s="15" t="s">
        <v>63</v>
      </c>
      <c r="F249" s="15" t="str">
        <f t="shared" si="12"/>
        <v>N</v>
      </c>
      <c r="G249" s="15">
        <f t="shared" si="13"/>
        <v>4</v>
      </c>
      <c r="H249" s="15">
        <f t="shared" si="14"/>
        <v>13</v>
      </c>
      <c r="I249" s="15" t="str">
        <f>E249</f>
        <v>Čep jazykové stěžejky</v>
      </c>
      <c r="J249" s="16">
        <v>0</v>
      </c>
      <c r="K249" s="121"/>
      <c r="L249" s="17"/>
    </row>
    <row r="250" spans="1:12" x14ac:dyDescent="0.2">
      <c r="A250" s="101" t="s">
        <v>796</v>
      </c>
      <c r="B250" s="160"/>
      <c r="C250" s="60">
        <v>22900023</v>
      </c>
      <c r="D250" s="14" t="s">
        <v>1554</v>
      </c>
      <c r="E250" s="15" t="s">
        <v>81</v>
      </c>
      <c r="F250" s="15" t="str">
        <f t="shared" si="12"/>
        <v>N</v>
      </c>
      <c r="G250" s="15">
        <f t="shared" si="13"/>
        <v>9</v>
      </c>
      <c r="H250" s="15">
        <f t="shared" si="14"/>
        <v>18</v>
      </c>
      <c r="I250" s="15" t="str">
        <f>E250</f>
        <v>Podložka svorníků I.</v>
      </c>
      <c r="J250" s="16">
        <v>0</v>
      </c>
      <c r="K250" s="121"/>
      <c r="L250" s="17"/>
    </row>
    <row r="251" spans="1:12" x14ac:dyDescent="0.2">
      <c r="A251" s="101" t="s">
        <v>797</v>
      </c>
      <c r="B251" s="160"/>
      <c r="C251" s="60">
        <v>22900024</v>
      </c>
      <c r="D251" s="14" t="s">
        <v>1555</v>
      </c>
      <c r="E251" s="15" t="s">
        <v>82</v>
      </c>
      <c r="F251" s="15" t="str">
        <f t="shared" si="12"/>
        <v>N</v>
      </c>
      <c r="G251" s="15">
        <f t="shared" si="13"/>
        <v>9</v>
      </c>
      <c r="H251" s="15">
        <f t="shared" si="14"/>
        <v>18</v>
      </c>
      <c r="I251" s="15" t="str">
        <f>E251</f>
        <v>Podložka svorníků II.</v>
      </c>
      <c r="J251" s="16">
        <v>0</v>
      </c>
      <c r="K251" s="121"/>
      <c r="L251" s="17"/>
    </row>
    <row r="252" spans="1:12" x14ac:dyDescent="0.2">
      <c r="A252" s="101" t="s">
        <v>798</v>
      </c>
      <c r="B252" s="160"/>
      <c r="C252" s="60">
        <v>31130018</v>
      </c>
      <c r="D252" s="14" t="s">
        <v>1559</v>
      </c>
      <c r="E252" s="15" t="s">
        <v>51</v>
      </c>
      <c r="F252" s="15" t="str">
        <f t="shared" si="12"/>
        <v>A</v>
      </c>
      <c r="G252" s="15">
        <f t="shared" si="13"/>
        <v>9</v>
      </c>
      <c r="H252" s="15">
        <f t="shared" si="14"/>
        <v>15</v>
      </c>
      <c r="I252" s="15" t="str">
        <f>CONCATENATE(PROPER(MID(E252,G252+1,H252-G252-1))," ",LOWER(MID(E252,1,G252-1))," ",MID(E252,H252+1,LEN(E252)-H252))</f>
        <v>Plech pojistný I.</v>
      </c>
      <c r="J252" s="16">
        <v>0</v>
      </c>
      <c r="K252" s="121"/>
      <c r="L252" s="17"/>
    </row>
    <row r="253" spans="1:12" x14ac:dyDescent="0.2">
      <c r="A253" s="101" t="s">
        <v>799</v>
      </c>
      <c r="B253" s="160"/>
      <c r="C253" s="60">
        <v>22905216</v>
      </c>
      <c r="D253" s="14" t="s">
        <v>1562</v>
      </c>
      <c r="E253" s="15" t="s">
        <v>83</v>
      </c>
      <c r="F253" s="15" t="str">
        <f t="shared" si="12"/>
        <v>N</v>
      </c>
      <c r="G253" s="15">
        <f t="shared" si="13"/>
        <v>9</v>
      </c>
      <c r="H253" s="15">
        <f t="shared" si="14"/>
        <v>13</v>
      </c>
      <c r="I253" s="15" t="str">
        <f>E253</f>
        <v>Stěžejka PHS I. úplná</v>
      </c>
      <c r="J253" s="16">
        <v>0</v>
      </c>
      <c r="K253" s="121"/>
      <c r="L253" s="17"/>
    </row>
    <row r="254" spans="1:12" x14ac:dyDescent="0.2">
      <c r="A254" s="101" t="s">
        <v>800</v>
      </c>
      <c r="B254" s="160"/>
      <c r="C254" s="60">
        <v>22905224</v>
      </c>
      <c r="D254" s="14" t="s">
        <v>1564</v>
      </c>
      <c r="E254" s="15" t="s">
        <v>84</v>
      </c>
      <c r="F254" s="15" t="str">
        <f t="shared" si="12"/>
        <v>N</v>
      </c>
      <c r="G254" s="15">
        <f t="shared" si="13"/>
        <v>9</v>
      </c>
      <c r="H254" s="15">
        <f t="shared" si="14"/>
        <v>13</v>
      </c>
      <c r="I254" s="15" t="str">
        <f>E254</f>
        <v>Stěžejka PHS III. úplná</v>
      </c>
      <c r="J254" s="16">
        <v>0</v>
      </c>
      <c r="K254" s="121"/>
      <c r="L254" s="17"/>
    </row>
    <row r="255" spans="1:12" x14ac:dyDescent="0.2">
      <c r="A255" s="101" t="s">
        <v>801</v>
      </c>
      <c r="B255" s="160"/>
      <c r="C255" s="60">
        <v>22905058</v>
      </c>
      <c r="D255" s="14" t="s">
        <v>1557</v>
      </c>
      <c r="E255" s="15" t="s">
        <v>75</v>
      </c>
      <c r="F255" s="15" t="str">
        <f t="shared" si="12"/>
        <v>N</v>
      </c>
      <c r="G255" s="15">
        <f t="shared" si="13"/>
        <v>5</v>
      </c>
      <c r="H255" s="15">
        <f t="shared" si="14"/>
        <v>10</v>
      </c>
      <c r="I255" s="15" t="str">
        <f>E255</f>
        <v>Kryt háku PHS</v>
      </c>
      <c r="J255" s="16">
        <v>0</v>
      </c>
      <c r="K255" s="121"/>
      <c r="L255" s="17"/>
    </row>
    <row r="256" spans="1:12" x14ac:dyDescent="0.2">
      <c r="A256" s="101" t="s">
        <v>802</v>
      </c>
      <c r="B256" s="160"/>
      <c r="C256" s="60">
        <v>22905223</v>
      </c>
      <c r="D256" s="14" t="s">
        <v>1567</v>
      </c>
      <c r="E256" s="15" t="s">
        <v>85</v>
      </c>
      <c r="F256" s="15" t="str">
        <f t="shared" si="12"/>
        <v>N</v>
      </c>
      <c r="G256" s="15">
        <f t="shared" si="13"/>
        <v>6</v>
      </c>
      <c r="H256" s="15">
        <f t="shared" si="14"/>
        <v>14</v>
      </c>
      <c r="I256" s="15" t="str">
        <f>E256</f>
        <v>Rolna srážecí sestavená</v>
      </c>
      <c r="J256" s="16">
        <v>0</v>
      </c>
      <c r="K256" s="121"/>
      <c r="L256" s="17"/>
    </row>
    <row r="257" spans="1:12" x14ac:dyDescent="0.2">
      <c r="A257" s="101" t="s">
        <v>803</v>
      </c>
      <c r="B257" s="160"/>
      <c r="C257" s="60">
        <v>22900040</v>
      </c>
      <c r="D257" s="14" t="s">
        <v>1568</v>
      </c>
      <c r="E257" s="15" t="s">
        <v>86</v>
      </c>
      <c r="F257" s="15" t="str">
        <f t="shared" si="12"/>
        <v>A</v>
      </c>
      <c r="G257" s="15">
        <f t="shared" si="13"/>
        <v>12</v>
      </c>
      <c r="H257" s="15">
        <f t="shared" si="14"/>
        <v>16</v>
      </c>
      <c r="I257" s="15" t="str">
        <f>CONCATENATE(PROPER(MID(E257,G257+1,H257-G257-1))," ",LOWER(MID(E257,1,G257-1))," ",MID(E257,H257+1,LEN(E257)-H257))</f>
        <v>Čep excentrický - 4</v>
      </c>
      <c r="J257" s="16">
        <v>0</v>
      </c>
      <c r="K257" s="121"/>
      <c r="L257" s="17"/>
    </row>
    <row r="258" spans="1:12" x14ac:dyDescent="0.2">
      <c r="A258" s="101" t="s">
        <v>804</v>
      </c>
      <c r="B258" s="160"/>
      <c r="C258" s="60">
        <v>22900275</v>
      </c>
      <c r="D258" s="14" t="s">
        <v>1569</v>
      </c>
      <c r="E258" s="15" t="s">
        <v>87</v>
      </c>
      <c r="F258" s="15" t="str">
        <f t="shared" si="12"/>
        <v>A</v>
      </c>
      <c r="G258" s="15">
        <f t="shared" si="13"/>
        <v>12</v>
      </c>
      <c r="H258" s="15">
        <f t="shared" si="14"/>
        <v>16</v>
      </c>
      <c r="I258" s="15" t="str">
        <f>CONCATENATE(PROPER(MID(E258,G258+1,H258-G258-1))," ",LOWER(MID(E258,1,G258-1))," ",MID(E258,H258+1,LEN(E258)-H258))</f>
        <v>Čep excentrický - 2</v>
      </c>
      <c r="J258" s="16">
        <v>0</v>
      </c>
      <c r="K258" s="121"/>
      <c r="L258" s="17"/>
    </row>
    <row r="259" spans="1:12" x14ac:dyDescent="0.2">
      <c r="A259" s="101" t="s">
        <v>805</v>
      </c>
      <c r="B259" s="160"/>
      <c r="C259" s="60">
        <v>22900277</v>
      </c>
      <c r="D259" s="14" t="s">
        <v>1560</v>
      </c>
      <c r="E259" s="15" t="s">
        <v>42</v>
      </c>
      <c r="F259" s="15" t="str">
        <f t="shared" si="12"/>
        <v>A</v>
      </c>
      <c r="G259" s="15">
        <f t="shared" si="13"/>
        <v>9</v>
      </c>
      <c r="H259" s="15" t="e">
        <f t="shared" si="14"/>
        <v>#VALUE!</v>
      </c>
      <c r="I259" s="15" t="str">
        <f>CONCATENATE(PROPER(MID(E259,G259+1,LEN(E259)-G259))," ",LOWER(MID(E259,1,G259-1)))</f>
        <v>Plech pojistný</v>
      </c>
      <c r="J259" s="16">
        <v>0</v>
      </c>
      <c r="K259" s="121"/>
      <c r="L259" s="17"/>
    </row>
    <row r="260" spans="1:12" x14ac:dyDescent="0.2">
      <c r="A260" s="101" t="s">
        <v>806</v>
      </c>
      <c r="B260" s="160"/>
      <c r="C260" s="60">
        <v>22905238</v>
      </c>
      <c r="D260" s="14" t="s">
        <v>1565</v>
      </c>
      <c r="E260" s="15" t="s">
        <v>88</v>
      </c>
      <c r="F260" s="15" t="str">
        <f t="shared" si="12"/>
        <v>A</v>
      </c>
      <c r="G260" s="15">
        <f t="shared" si="13"/>
        <v>9</v>
      </c>
      <c r="H260" s="15">
        <f t="shared" si="14"/>
        <v>13</v>
      </c>
      <c r="I260" s="15" t="str">
        <f t="shared" ref="I260:I292" si="15">CONCATENATE(PROPER(MID(E260,G260+1,H260-G260-1))," ",LOWER(MID(E260,1,G260-1))," ",MID(E260,H260+1,LEN(E260)-H260))</f>
        <v>Hák závěrový PHS zúžený svařenec (15°)</v>
      </c>
      <c r="J260" s="16">
        <v>0</v>
      </c>
      <c r="K260" s="121"/>
      <c r="L260" s="17"/>
    </row>
    <row r="261" spans="1:12" x14ac:dyDescent="0.2">
      <c r="A261" s="101" t="s">
        <v>807</v>
      </c>
      <c r="B261" s="160"/>
      <c r="C261" s="60">
        <v>22905244</v>
      </c>
      <c r="D261" s="14" t="s">
        <v>1566</v>
      </c>
      <c r="E261" s="15" t="s">
        <v>89</v>
      </c>
      <c r="F261" s="15" t="str">
        <f t="shared" si="12"/>
        <v>A</v>
      </c>
      <c r="G261" s="15">
        <f t="shared" si="13"/>
        <v>9</v>
      </c>
      <c r="H261" s="15">
        <f t="shared" si="14"/>
        <v>13</v>
      </c>
      <c r="I261" s="15" t="str">
        <f t="shared" si="15"/>
        <v>Hák závěrový PHS zúžený svařenec (30°)</v>
      </c>
      <c r="J261" s="16">
        <v>0</v>
      </c>
      <c r="K261" s="121"/>
      <c r="L261" s="17"/>
    </row>
    <row r="262" spans="1:12" x14ac:dyDescent="0.2">
      <c r="A262" s="102" t="s">
        <v>808</v>
      </c>
      <c r="B262" s="160"/>
      <c r="C262" s="61">
        <v>31115050</v>
      </c>
      <c r="D262" s="18" t="s">
        <v>539</v>
      </c>
      <c r="E262" s="19" t="s">
        <v>96</v>
      </c>
      <c r="F262" s="19" t="str">
        <f t="shared" si="12"/>
        <v>A</v>
      </c>
      <c r="G262" s="19">
        <f t="shared" si="13"/>
        <v>8</v>
      </c>
      <c r="H262" s="19">
        <f t="shared" si="14"/>
        <v>15</v>
      </c>
      <c r="I262" s="19" t="str">
        <f t="shared" si="15"/>
        <v>Čelist svěrací sestavená</v>
      </c>
      <c r="J262" s="20">
        <v>2</v>
      </c>
      <c r="K262" s="121"/>
      <c r="L262" s="21"/>
    </row>
    <row r="263" spans="1:12" x14ac:dyDescent="0.2">
      <c r="A263" s="102" t="s">
        <v>809</v>
      </c>
      <c r="B263" s="160"/>
      <c r="C263" s="61">
        <v>31125050</v>
      </c>
      <c r="D263" s="18" t="s">
        <v>539</v>
      </c>
      <c r="E263" s="19" t="s">
        <v>96</v>
      </c>
      <c r="F263" s="19" t="str">
        <f t="shared" si="12"/>
        <v>A</v>
      </c>
      <c r="G263" s="19">
        <f t="shared" si="13"/>
        <v>8</v>
      </c>
      <c r="H263" s="19">
        <f t="shared" si="14"/>
        <v>15</v>
      </c>
      <c r="I263" s="19" t="str">
        <f t="shared" si="15"/>
        <v>Čelist svěrací sestavená</v>
      </c>
      <c r="J263" s="20">
        <v>1</v>
      </c>
      <c r="K263" s="121"/>
      <c r="L263" s="21"/>
    </row>
    <row r="264" spans="1:12" x14ac:dyDescent="0.2">
      <c r="A264" s="102" t="s">
        <v>810</v>
      </c>
      <c r="B264" s="160"/>
      <c r="C264" s="61">
        <v>31145052</v>
      </c>
      <c r="D264" s="18" t="s">
        <v>540</v>
      </c>
      <c r="E264" s="19" t="s">
        <v>97</v>
      </c>
      <c r="F264" s="19" t="str">
        <f t="shared" si="12"/>
        <v>A</v>
      </c>
      <c r="G264" s="19">
        <f t="shared" si="13"/>
        <v>8</v>
      </c>
      <c r="H264" s="19">
        <f t="shared" si="14"/>
        <v>15</v>
      </c>
      <c r="I264" s="19" t="str">
        <f t="shared" si="15"/>
        <v>Čelist svěrací sestavená II.</v>
      </c>
      <c r="J264" s="20">
        <v>2</v>
      </c>
      <c r="K264" s="121"/>
      <c r="L264" s="21"/>
    </row>
    <row r="265" spans="1:12" x14ac:dyDescent="0.2">
      <c r="A265" s="102" t="s">
        <v>811</v>
      </c>
      <c r="B265" s="160"/>
      <c r="C265" s="61">
        <v>31135097</v>
      </c>
      <c r="D265" s="18" t="s">
        <v>540</v>
      </c>
      <c r="E265" s="19" t="s">
        <v>97</v>
      </c>
      <c r="F265" s="19" t="str">
        <f t="shared" si="12"/>
        <v>A</v>
      </c>
      <c r="G265" s="19">
        <f t="shared" si="13"/>
        <v>8</v>
      </c>
      <c r="H265" s="19">
        <f t="shared" si="14"/>
        <v>15</v>
      </c>
      <c r="I265" s="19" t="str">
        <f t="shared" si="15"/>
        <v>Čelist svěrací sestavená II.</v>
      </c>
      <c r="J265" s="20">
        <v>1</v>
      </c>
      <c r="K265" s="121"/>
      <c r="L265" s="21"/>
    </row>
    <row r="266" spans="1:12" x14ac:dyDescent="0.2">
      <c r="A266" s="102" t="s">
        <v>812</v>
      </c>
      <c r="B266" s="160"/>
      <c r="C266" s="61">
        <v>31275013</v>
      </c>
      <c r="D266" s="18" t="s">
        <v>539</v>
      </c>
      <c r="E266" s="19" t="s">
        <v>96</v>
      </c>
      <c r="F266" s="19" t="str">
        <f t="shared" si="12"/>
        <v>A</v>
      </c>
      <c r="G266" s="19">
        <f t="shared" si="13"/>
        <v>8</v>
      </c>
      <c r="H266" s="19">
        <f t="shared" si="14"/>
        <v>15</v>
      </c>
      <c r="I266" s="19" t="str">
        <f t="shared" si="15"/>
        <v>Čelist svěrací sestavená</v>
      </c>
      <c r="J266" s="20">
        <v>2</v>
      </c>
      <c r="K266" s="121"/>
      <c r="L266" s="21"/>
    </row>
    <row r="267" spans="1:12" x14ac:dyDescent="0.2">
      <c r="A267" s="102" t="s">
        <v>813</v>
      </c>
      <c r="B267" s="160"/>
      <c r="C267" s="61">
        <v>31265022</v>
      </c>
      <c r="D267" s="18" t="s">
        <v>541</v>
      </c>
      <c r="E267" s="19" t="s">
        <v>98</v>
      </c>
      <c r="F267" s="19" t="str">
        <f t="shared" si="12"/>
        <v>A</v>
      </c>
      <c r="G267" s="19">
        <f t="shared" si="13"/>
        <v>8</v>
      </c>
      <c r="H267" s="19">
        <f t="shared" si="14"/>
        <v>15</v>
      </c>
      <c r="I267" s="19" t="str">
        <f t="shared" si="15"/>
        <v>Čelist svěrací sestavená I.</v>
      </c>
      <c r="J267" s="20">
        <v>1</v>
      </c>
      <c r="K267" s="121"/>
      <c r="L267" s="21"/>
    </row>
    <row r="268" spans="1:12" x14ac:dyDescent="0.2">
      <c r="A268" s="102" t="s">
        <v>814</v>
      </c>
      <c r="B268" s="160"/>
      <c r="C268" s="61">
        <v>31265023</v>
      </c>
      <c r="D268" s="18" t="s">
        <v>540</v>
      </c>
      <c r="E268" s="19" t="s">
        <v>97</v>
      </c>
      <c r="F268" s="19" t="str">
        <f t="shared" si="12"/>
        <v>A</v>
      </c>
      <c r="G268" s="19">
        <f t="shared" si="13"/>
        <v>8</v>
      </c>
      <c r="H268" s="19">
        <f t="shared" si="14"/>
        <v>15</v>
      </c>
      <c r="I268" s="19" t="str">
        <f t="shared" si="15"/>
        <v>Čelist svěrací sestavená II.</v>
      </c>
      <c r="J268" s="20">
        <v>2</v>
      </c>
      <c r="K268" s="121"/>
      <c r="L268" s="21"/>
    </row>
    <row r="269" spans="1:12" x14ac:dyDescent="0.2">
      <c r="A269" s="102" t="s">
        <v>815</v>
      </c>
      <c r="B269" s="160"/>
      <c r="C269" s="61">
        <v>31255034</v>
      </c>
      <c r="D269" s="18" t="s">
        <v>540</v>
      </c>
      <c r="E269" s="19" t="s">
        <v>97</v>
      </c>
      <c r="F269" s="19" t="str">
        <f t="shared" si="12"/>
        <v>A</v>
      </c>
      <c r="G269" s="19">
        <f t="shared" si="13"/>
        <v>8</v>
      </c>
      <c r="H269" s="19">
        <f t="shared" si="14"/>
        <v>15</v>
      </c>
      <c r="I269" s="19" t="str">
        <f t="shared" si="15"/>
        <v>Čelist svěrací sestavená II.</v>
      </c>
      <c r="J269" s="20">
        <v>1</v>
      </c>
      <c r="K269" s="121"/>
      <c r="L269" s="21"/>
    </row>
    <row r="270" spans="1:12" x14ac:dyDescent="0.2">
      <c r="A270" s="102" t="s">
        <v>816</v>
      </c>
      <c r="B270" s="160"/>
      <c r="C270" s="61">
        <v>31285009</v>
      </c>
      <c r="D270" s="18" t="s">
        <v>542</v>
      </c>
      <c r="E270" s="19" t="s">
        <v>99</v>
      </c>
      <c r="F270" s="19" t="str">
        <f t="shared" si="12"/>
        <v>A</v>
      </c>
      <c r="G270" s="19">
        <f t="shared" si="13"/>
        <v>8</v>
      </c>
      <c r="H270" s="19">
        <f t="shared" si="14"/>
        <v>15</v>
      </c>
      <c r="I270" s="19" t="str">
        <f t="shared" si="15"/>
        <v xml:space="preserve">Čelist svěrací sestavená </v>
      </c>
      <c r="J270" s="20">
        <v>1</v>
      </c>
      <c r="K270" s="121"/>
      <c r="L270" s="21"/>
    </row>
    <row r="271" spans="1:12" x14ac:dyDescent="0.2">
      <c r="A271" s="102" t="s">
        <v>817</v>
      </c>
      <c r="B271" s="160"/>
      <c r="C271" s="61">
        <v>31135093</v>
      </c>
      <c r="D271" s="18" t="s">
        <v>541</v>
      </c>
      <c r="E271" s="19" t="s">
        <v>98</v>
      </c>
      <c r="F271" s="19" t="str">
        <f t="shared" si="12"/>
        <v>A</v>
      </c>
      <c r="G271" s="19">
        <f t="shared" si="13"/>
        <v>8</v>
      </c>
      <c r="H271" s="19">
        <f t="shared" si="14"/>
        <v>15</v>
      </c>
      <c r="I271" s="19" t="str">
        <f t="shared" si="15"/>
        <v>Čelist svěrací sestavená I.</v>
      </c>
      <c r="J271" s="20">
        <v>4</v>
      </c>
      <c r="K271" s="121"/>
      <c r="L271" s="21"/>
    </row>
    <row r="272" spans="1:12" x14ac:dyDescent="0.2">
      <c r="A272" s="102" t="s">
        <v>818</v>
      </c>
      <c r="B272" s="160"/>
      <c r="C272" s="61">
        <v>31135095</v>
      </c>
      <c r="D272" s="18" t="s">
        <v>540</v>
      </c>
      <c r="E272" s="19" t="s">
        <v>97</v>
      </c>
      <c r="F272" s="19" t="str">
        <f t="shared" si="12"/>
        <v>A</v>
      </c>
      <c r="G272" s="19">
        <f t="shared" si="13"/>
        <v>8</v>
      </c>
      <c r="H272" s="19">
        <f t="shared" si="14"/>
        <v>15</v>
      </c>
      <c r="I272" s="19" t="str">
        <f t="shared" si="15"/>
        <v>Čelist svěrací sestavená II.</v>
      </c>
      <c r="J272" s="20">
        <v>3</v>
      </c>
      <c r="K272" s="121"/>
      <c r="L272" s="21"/>
    </row>
    <row r="273" spans="1:12" x14ac:dyDescent="0.2">
      <c r="A273" s="102" t="s">
        <v>819</v>
      </c>
      <c r="B273" s="160"/>
      <c r="C273" s="61">
        <v>31245038</v>
      </c>
      <c r="D273" s="18" t="s">
        <v>541</v>
      </c>
      <c r="E273" s="19" t="s">
        <v>98</v>
      </c>
      <c r="F273" s="19" t="str">
        <f t="shared" si="12"/>
        <v>A</v>
      </c>
      <c r="G273" s="19">
        <f t="shared" si="13"/>
        <v>8</v>
      </c>
      <c r="H273" s="19">
        <f t="shared" si="14"/>
        <v>15</v>
      </c>
      <c r="I273" s="19" t="str">
        <f t="shared" si="15"/>
        <v>Čelist svěrací sestavená I.</v>
      </c>
      <c r="J273" s="20">
        <v>4</v>
      </c>
      <c r="K273" s="121"/>
      <c r="L273" s="21"/>
    </row>
    <row r="274" spans="1:12" x14ac:dyDescent="0.2">
      <c r="A274" s="102" t="s">
        <v>820</v>
      </c>
      <c r="B274" s="160"/>
      <c r="C274" s="61">
        <v>31245039</v>
      </c>
      <c r="D274" s="18" t="s">
        <v>540</v>
      </c>
      <c r="E274" s="19" t="s">
        <v>97</v>
      </c>
      <c r="F274" s="19" t="str">
        <f t="shared" si="12"/>
        <v>A</v>
      </c>
      <c r="G274" s="19">
        <f t="shared" si="13"/>
        <v>8</v>
      </c>
      <c r="H274" s="19">
        <f t="shared" si="14"/>
        <v>15</v>
      </c>
      <c r="I274" s="19" t="str">
        <f t="shared" si="15"/>
        <v>Čelist svěrací sestavená II.</v>
      </c>
      <c r="J274" s="20">
        <v>2</v>
      </c>
      <c r="K274" s="121"/>
      <c r="L274" s="21"/>
    </row>
    <row r="275" spans="1:12" x14ac:dyDescent="0.2">
      <c r="A275" s="102" t="s">
        <v>821</v>
      </c>
      <c r="B275" s="160"/>
      <c r="C275" s="61">
        <v>31235008</v>
      </c>
      <c r="D275" s="18" t="s">
        <v>539</v>
      </c>
      <c r="E275" s="19" t="s">
        <v>96</v>
      </c>
      <c r="F275" s="19" t="str">
        <f t="shared" si="12"/>
        <v>A</v>
      </c>
      <c r="G275" s="19">
        <f t="shared" si="13"/>
        <v>8</v>
      </c>
      <c r="H275" s="19">
        <f t="shared" si="14"/>
        <v>15</v>
      </c>
      <c r="I275" s="19" t="str">
        <f t="shared" si="15"/>
        <v>Čelist svěrací sestavená</v>
      </c>
      <c r="J275" s="20">
        <v>0</v>
      </c>
      <c r="K275" s="121"/>
      <c r="L275" s="21"/>
    </row>
    <row r="276" spans="1:12" x14ac:dyDescent="0.2">
      <c r="A276" s="102" t="s">
        <v>822</v>
      </c>
      <c r="B276" s="160"/>
      <c r="C276" s="61">
        <v>31525031</v>
      </c>
      <c r="D276" s="18" t="s">
        <v>541</v>
      </c>
      <c r="E276" s="19" t="s">
        <v>98</v>
      </c>
      <c r="F276" s="19" t="str">
        <f t="shared" si="12"/>
        <v>A</v>
      </c>
      <c r="G276" s="19">
        <f t="shared" si="13"/>
        <v>8</v>
      </c>
      <c r="H276" s="19">
        <f t="shared" si="14"/>
        <v>15</v>
      </c>
      <c r="I276" s="19" t="str">
        <f t="shared" si="15"/>
        <v>Čelist svěrací sestavená I.</v>
      </c>
      <c r="J276" s="20">
        <v>2</v>
      </c>
      <c r="K276" s="121"/>
      <c r="L276" s="21"/>
    </row>
    <row r="277" spans="1:12" x14ac:dyDescent="0.2">
      <c r="A277" s="102" t="s">
        <v>823</v>
      </c>
      <c r="B277" s="160"/>
      <c r="C277" s="61">
        <v>31525032</v>
      </c>
      <c r="D277" s="18" t="s">
        <v>540</v>
      </c>
      <c r="E277" s="19" t="s">
        <v>97</v>
      </c>
      <c r="F277" s="19" t="str">
        <f t="shared" si="12"/>
        <v>A</v>
      </c>
      <c r="G277" s="19">
        <f t="shared" si="13"/>
        <v>8</v>
      </c>
      <c r="H277" s="19">
        <f t="shared" si="14"/>
        <v>15</v>
      </c>
      <c r="I277" s="19" t="str">
        <f t="shared" si="15"/>
        <v>Čelist svěrací sestavená II.</v>
      </c>
      <c r="J277" s="20">
        <v>2</v>
      </c>
      <c r="K277" s="121"/>
      <c r="L277" s="21"/>
    </row>
    <row r="278" spans="1:12" x14ac:dyDescent="0.2">
      <c r="A278" s="102" t="s">
        <v>824</v>
      </c>
      <c r="B278" s="160"/>
      <c r="C278" s="61">
        <v>31525037</v>
      </c>
      <c r="D278" s="18" t="s">
        <v>543</v>
      </c>
      <c r="E278" s="19" t="s">
        <v>100</v>
      </c>
      <c r="F278" s="19" t="str">
        <f t="shared" si="12"/>
        <v>A</v>
      </c>
      <c r="G278" s="19">
        <f t="shared" si="13"/>
        <v>8</v>
      </c>
      <c r="H278" s="19">
        <f t="shared" si="14"/>
        <v>15</v>
      </c>
      <c r="I278" s="19" t="str">
        <f t="shared" si="15"/>
        <v>Čelist svěrací sestavená IV.</v>
      </c>
      <c r="J278" s="20">
        <v>2</v>
      </c>
      <c r="K278" s="121"/>
      <c r="L278" s="21"/>
    </row>
    <row r="279" spans="1:12" x14ac:dyDescent="0.2">
      <c r="A279" s="102" t="s">
        <v>825</v>
      </c>
      <c r="B279" s="160"/>
      <c r="C279" s="61">
        <v>31525033</v>
      </c>
      <c r="D279" s="18" t="s">
        <v>544</v>
      </c>
      <c r="E279" s="19" t="s">
        <v>101</v>
      </c>
      <c r="F279" s="19" t="str">
        <f t="shared" si="12"/>
        <v>A</v>
      </c>
      <c r="G279" s="19">
        <f t="shared" si="13"/>
        <v>8</v>
      </c>
      <c r="H279" s="19">
        <f t="shared" si="14"/>
        <v>15</v>
      </c>
      <c r="I279" s="19" t="str">
        <f t="shared" si="15"/>
        <v>Čelist svěrací sestavená III.</v>
      </c>
      <c r="J279" s="20">
        <v>2</v>
      </c>
      <c r="K279" s="121"/>
      <c r="L279" s="21"/>
    </row>
    <row r="280" spans="1:12" x14ac:dyDescent="0.2">
      <c r="A280" s="102" t="s">
        <v>826</v>
      </c>
      <c r="B280" s="160"/>
      <c r="C280" s="61">
        <v>31515223</v>
      </c>
      <c r="D280" s="18" t="s">
        <v>540</v>
      </c>
      <c r="E280" s="19" t="s">
        <v>97</v>
      </c>
      <c r="F280" s="19" t="str">
        <f t="shared" si="12"/>
        <v>A</v>
      </c>
      <c r="G280" s="19">
        <f t="shared" si="13"/>
        <v>8</v>
      </c>
      <c r="H280" s="19">
        <f t="shared" si="14"/>
        <v>15</v>
      </c>
      <c r="I280" s="19" t="str">
        <f t="shared" si="15"/>
        <v>Čelist svěrací sestavená II.</v>
      </c>
      <c r="J280" s="20">
        <v>2</v>
      </c>
      <c r="K280" s="121"/>
      <c r="L280" s="21"/>
    </row>
    <row r="281" spans="1:12" x14ac:dyDescent="0.2">
      <c r="A281" s="102" t="s">
        <v>827</v>
      </c>
      <c r="B281" s="160"/>
      <c r="C281" s="61">
        <v>31515222</v>
      </c>
      <c r="D281" s="18" t="s">
        <v>541</v>
      </c>
      <c r="E281" s="19" t="s">
        <v>98</v>
      </c>
      <c r="F281" s="19" t="str">
        <f t="shared" si="12"/>
        <v>A</v>
      </c>
      <c r="G281" s="19">
        <f t="shared" si="13"/>
        <v>8</v>
      </c>
      <c r="H281" s="19">
        <f t="shared" si="14"/>
        <v>15</v>
      </c>
      <c r="I281" s="19" t="str">
        <f t="shared" si="15"/>
        <v>Čelist svěrací sestavená I.</v>
      </c>
      <c r="J281" s="20">
        <v>2</v>
      </c>
      <c r="K281" s="121"/>
      <c r="L281" s="21"/>
    </row>
    <row r="282" spans="1:12" x14ac:dyDescent="0.2">
      <c r="A282" s="102" t="s">
        <v>828</v>
      </c>
      <c r="B282" s="160"/>
      <c r="C282" s="61">
        <v>31515511</v>
      </c>
      <c r="D282" s="18" t="s">
        <v>543</v>
      </c>
      <c r="E282" s="19" t="s">
        <v>100</v>
      </c>
      <c r="F282" s="19" t="str">
        <f t="shared" si="12"/>
        <v>A</v>
      </c>
      <c r="G282" s="19">
        <f t="shared" si="13"/>
        <v>8</v>
      </c>
      <c r="H282" s="19">
        <f t="shared" si="14"/>
        <v>15</v>
      </c>
      <c r="I282" s="19" t="str">
        <f t="shared" si="15"/>
        <v>Čelist svěrací sestavená IV.</v>
      </c>
      <c r="J282" s="20">
        <v>1</v>
      </c>
      <c r="K282" s="121"/>
      <c r="L282" s="21"/>
    </row>
    <row r="283" spans="1:12" x14ac:dyDescent="0.2">
      <c r="A283" s="102" t="s">
        <v>829</v>
      </c>
      <c r="B283" s="160"/>
      <c r="C283" s="61">
        <v>31515510</v>
      </c>
      <c r="D283" s="18" t="s">
        <v>544</v>
      </c>
      <c r="E283" s="19" t="s">
        <v>101</v>
      </c>
      <c r="F283" s="19" t="str">
        <f t="shared" si="12"/>
        <v>A</v>
      </c>
      <c r="G283" s="19">
        <f t="shared" si="13"/>
        <v>8</v>
      </c>
      <c r="H283" s="19">
        <f t="shared" si="14"/>
        <v>15</v>
      </c>
      <c r="I283" s="19" t="str">
        <f t="shared" si="15"/>
        <v>Čelist svěrací sestavená III.</v>
      </c>
      <c r="J283" s="20">
        <v>1</v>
      </c>
      <c r="K283" s="121"/>
      <c r="L283" s="21"/>
    </row>
    <row r="284" spans="1:12" x14ac:dyDescent="0.2">
      <c r="A284" s="102" t="s">
        <v>830</v>
      </c>
      <c r="B284" s="160"/>
      <c r="C284" s="61">
        <v>235215009</v>
      </c>
      <c r="D284" s="18" t="s">
        <v>543</v>
      </c>
      <c r="E284" s="19" t="s">
        <v>100</v>
      </c>
      <c r="F284" s="19" t="str">
        <f t="shared" si="12"/>
        <v>A</v>
      </c>
      <c r="G284" s="19">
        <f t="shared" si="13"/>
        <v>8</v>
      </c>
      <c r="H284" s="19">
        <f t="shared" si="14"/>
        <v>15</v>
      </c>
      <c r="I284" s="19" t="str">
        <f t="shared" si="15"/>
        <v>Čelist svěrací sestavená IV.</v>
      </c>
      <c r="J284" s="20">
        <v>2</v>
      </c>
      <c r="K284" s="121"/>
      <c r="L284" s="21"/>
    </row>
    <row r="285" spans="1:12" s="6" customFormat="1" x14ac:dyDescent="0.2">
      <c r="A285" s="102" t="s">
        <v>831</v>
      </c>
      <c r="B285" s="160"/>
      <c r="C285" s="61">
        <v>235215010</v>
      </c>
      <c r="D285" s="18" t="s">
        <v>545</v>
      </c>
      <c r="E285" s="19" t="s">
        <v>102</v>
      </c>
      <c r="F285" s="19" t="str">
        <f t="shared" si="12"/>
        <v>A</v>
      </c>
      <c r="G285" s="19">
        <f t="shared" si="13"/>
        <v>8</v>
      </c>
      <c r="H285" s="19">
        <f t="shared" si="14"/>
        <v>15</v>
      </c>
      <c r="I285" s="19" t="str">
        <f t="shared" si="15"/>
        <v>Čelist svěrací sestavená V.</v>
      </c>
      <c r="J285" s="20">
        <v>2</v>
      </c>
      <c r="K285" s="121"/>
      <c r="L285" s="21"/>
    </row>
    <row r="286" spans="1:12" x14ac:dyDescent="0.2">
      <c r="A286" s="102" t="s">
        <v>832</v>
      </c>
      <c r="B286" s="160"/>
      <c r="C286" s="61">
        <v>235415003</v>
      </c>
      <c r="D286" s="18" t="s">
        <v>541</v>
      </c>
      <c r="E286" s="19" t="s">
        <v>98</v>
      </c>
      <c r="F286" s="19" t="str">
        <f t="shared" si="12"/>
        <v>A</v>
      </c>
      <c r="G286" s="19">
        <f t="shared" si="13"/>
        <v>8</v>
      </c>
      <c r="H286" s="19">
        <f t="shared" si="14"/>
        <v>15</v>
      </c>
      <c r="I286" s="19" t="str">
        <f t="shared" si="15"/>
        <v>Čelist svěrací sestavená I.</v>
      </c>
      <c r="J286" s="20">
        <v>2</v>
      </c>
      <c r="K286" s="121"/>
      <c r="L286" s="21"/>
    </row>
    <row r="287" spans="1:12" x14ac:dyDescent="0.2">
      <c r="A287" s="102" t="s">
        <v>833</v>
      </c>
      <c r="B287" s="160"/>
      <c r="C287" s="61">
        <v>235415004</v>
      </c>
      <c r="D287" s="18" t="s">
        <v>540</v>
      </c>
      <c r="E287" s="19" t="s">
        <v>97</v>
      </c>
      <c r="F287" s="19" t="str">
        <f t="shared" si="12"/>
        <v>A</v>
      </c>
      <c r="G287" s="19">
        <f t="shared" si="13"/>
        <v>8</v>
      </c>
      <c r="H287" s="19">
        <f t="shared" si="14"/>
        <v>15</v>
      </c>
      <c r="I287" s="19" t="str">
        <f t="shared" si="15"/>
        <v>Čelist svěrací sestavená II.</v>
      </c>
      <c r="J287" s="20">
        <v>2</v>
      </c>
      <c r="K287" s="121"/>
      <c r="L287" s="21"/>
    </row>
    <row r="288" spans="1:12" x14ac:dyDescent="0.2">
      <c r="A288" s="102" t="s">
        <v>834</v>
      </c>
      <c r="B288" s="160"/>
      <c r="C288" s="61">
        <v>235415005</v>
      </c>
      <c r="D288" s="18" t="s">
        <v>544</v>
      </c>
      <c r="E288" s="19" t="s">
        <v>101</v>
      </c>
      <c r="F288" s="19" t="str">
        <f t="shared" si="12"/>
        <v>A</v>
      </c>
      <c r="G288" s="19">
        <f t="shared" si="13"/>
        <v>8</v>
      </c>
      <c r="H288" s="19">
        <f t="shared" si="14"/>
        <v>15</v>
      </c>
      <c r="I288" s="19" t="str">
        <f t="shared" si="15"/>
        <v>Čelist svěrací sestavená III.</v>
      </c>
      <c r="J288" s="20">
        <v>2</v>
      </c>
      <c r="K288" s="121"/>
      <c r="L288" s="21"/>
    </row>
    <row r="289" spans="1:12" x14ac:dyDescent="0.2">
      <c r="A289" s="102" t="s">
        <v>835</v>
      </c>
      <c r="B289" s="160"/>
      <c r="C289" s="61">
        <v>31135117</v>
      </c>
      <c r="D289" s="18" t="s">
        <v>546</v>
      </c>
      <c r="E289" s="19" t="s">
        <v>103</v>
      </c>
      <c r="F289" s="19" t="str">
        <f t="shared" si="12"/>
        <v>A</v>
      </c>
      <c r="G289" s="19">
        <f t="shared" si="13"/>
        <v>8</v>
      </c>
      <c r="H289" s="19">
        <f t="shared" si="14"/>
        <v>15</v>
      </c>
      <c r="I289" s="19" t="str">
        <f t="shared" si="15"/>
        <v>Čelist svěrací PHS sestavená</v>
      </c>
      <c r="J289" s="20">
        <v>3</v>
      </c>
      <c r="K289" s="121"/>
      <c r="L289" s="21"/>
    </row>
    <row r="290" spans="1:12" x14ac:dyDescent="0.2">
      <c r="A290" s="102" t="s">
        <v>836</v>
      </c>
      <c r="B290" s="160"/>
      <c r="C290" s="61">
        <v>31135215</v>
      </c>
      <c r="D290" s="18" t="s">
        <v>547</v>
      </c>
      <c r="E290" s="19" t="s">
        <v>104</v>
      </c>
      <c r="F290" s="19" t="str">
        <f t="shared" si="12"/>
        <v>A</v>
      </c>
      <c r="G290" s="19">
        <f t="shared" si="13"/>
        <v>8</v>
      </c>
      <c r="H290" s="19">
        <f t="shared" si="14"/>
        <v>15</v>
      </c>
      <c r="I290" s="19" t="str">
        <f t="shared" si="15"/>
        <v>Čelist svěrací PHS zúžená sestavená</v>
      </c>
      <c r="J290" s="20">
        <v>2</v>
      </c>
      <c r="K290" s="121"/>
      <c r="L290" s="21"/>
    </row>
    <row r="291" spans="1:12" x14ac:dyDescent="0.2">
      <c r="A291" s="102" t="s">
        <v>837</v>
      </c>
      <c r="B291" s="160"/>
      <c r="C291" s="61">
        <v>22905046</v>
      </c>
      <c r="D291" s="18" t="s">
        <v>1575</v>
      </c>
      <c r="E291" s="19" t="s">
        <v>105</v>
      </c>
      <c r="F291" s="19" t="str">
        <f t="shared" si="12"/>
        <v>A</v>
      </c>
      <c r="G291" s="19">
        <f t="shared" si="13"/>
        <v>8</v>
      </c>
      <c r="H291" s="19">
        <f t="shared" si="14"/>
        <v>15</v>
      </c>
      <c r="I291" s="19" t="str">
        <f t="shared" si="15"/>
        <v>Čelist svěrací PHS sestavená 15-70</v>
      </c>
      <c r="J291" s="20">
        <v>4</v>
      </c>
      <c r="K291" s="121"/>
      <c r="L291" s="21"/>
    </row>
    <row r="292" spans="1:12" x14ac:dyDescent="0.2">
      <c r="A292" s="102" t="s">
        <v>838</v>
      </c>
      <c r="B292" s="160"/>
      <c r="C292" s="61">
        <v>22905219</v>
      </c>
      <c r="D292" s="18" t="s">
        <v>1577</v>
      </c>
      <c r="E292" s="19" t="s">
        <v>106</v>
      </c>
      <c r="F292" s="19" t="str">
        <f t="shared" si="12"/>
        <v>A</v>
      </c>
      <c r="G292" s="19">
        <f t="shared" si="13"/>
        <v>8</v>
      </c>
      <c r="H292" s="19">
        <f t="shared" si="14"/>
        <v>15</v>
      </c>
      <c r="I292" s="19" t="str">
        <f t="shared" si="15"/>
        <v>Čelist svěrací PHS sestavená 30-70</v>
      </c>
      <c r="J292" s="20">
        <v>3</v>
      </c>
      <c r="K292" s="121"/>
      <c r="L292" s="21"/>
    </row>
    <row r="293" spans="1:12" x14ac:dyDescent="0.2">
      <c r="A293" s="102" t="s">
        <v>839</v>
      </c>
      <c r="B293" s="160"/>
      <c r="C293" s="61">
        <v>22905215</v>
      </c>
      <c r="D293" s="18" t="s">
        <v>593</v>
      </c>
      <c r="E293" s="19" t="s">
        <v>107</v>
      </c>
      <c r="F293" s="19" t="str">
        <f t="shared" si="12"/>
        <v>N</v>
      </c>
      <c r="G293" s="19">
        <f t="shared" si="13"/>
        <v>8</v>
      </c>
      <c r="H293" s="19">
        <f t="shared" si="14"/>
        <v>21</v>
      </c>
      <c r="I293" s="19" t="str">
        <f>E293</f>
        <v>Podpěra závorovacího pravítka úplná I. sestavená</v>
      </c>
      <c r="J293" s="20">
        <v>1</v>
      </c>
      <c r="K293" s="121"/>
      <c r="L293" s="21"/>
    </row>
    <row r="294" spans="1:12" x14ac:dyDescent="0.2">
      <c r="A294" s="102" t="s">
        <v>840</v>
      </c>
      <c r="B294" s="160"/>
      <c r="C294" s="61">
        <v>23005004</v>
      </c>
      <c r="D294" s="18" t="s">
        <v>1571</v>
      </c>
      <c r="E294" s="19" t="s">
        <v>98</v>
      </c>
      <c r="F294" s="19" t="str">
        <f t="shared" si="12"/>
        <v>A</v>
      </c>
      <c r="G294" s="19">
        <f t="shared" si="13"/>
        <v>8</v>
      </c>
      <c r="H294" s="19">
        <f t="shared" si="14"/>
        <v>15</v>
      </c>
      <c r="I294" s="19" t="str">
        <f>CONCATENATE(PROPER(MID(E294,G294+1,H294-G294-1))," ",LOWER(MID(E294,1,G294-1))," ",MID(E294,H294+1,LEN(E294)-H294))</f>
        <v>Čelist svěrací sestavená I.</v>
      </c>
      <c r="J294" s="20">
        <v>2</v>
      </c>
      <c r="K294" s="121"/>
      <c r="L294" s="21"/>
    </row>
    <row r="295" spans="1:12" x14ac:dyDescent="0.2">
      <c r="A295" s="102" t="s">
        <v>841</v>
      </c>
      <c r="B295" s="160"/>
      <c r="C295" s="61">
        <v>22905021</v>
      </c>
      <c r="D295" s="18" t="s">
        <v>548</v>
      </c>
      <c r="E295" s="19" t="s">
        <v>108</v>
      </c>
      <c r="F295" s="19" t="str">
        <f t="shared" si="12"/>
        <v>A</v>
      </c>
      <c r="G295" s="19">
        <f t="shared" si="13"/>
        <v>8</v>
      </c>
      <c r="H295" s="19">
        <f t="shared" si="14"/>
        <v>15</v>
      </c>
      <c r="I295" s="19" t="str">
        <f>CONCATENATE(PROPER(MID(E295,G295+1,H295-G295-1))," ",LOWER(MID(E295,1,G295-1))," ",MID(E295,H295+1,LEN(E295)-H295))</f>
        <v>Čelist svěrací sestavená II. (výměna)</v>
      </c>
      <c r="J295" s="20">
        <v>0</v>
      </c>
      <c r="K295" s="121"/>
      <c r="L295" s="21"/>
    </row>
    <row r="296" spans="1:12" x14ac:dyDescent="0.2">
      <c r="A296" s="102" t="s">
        <v>842</v>
      </c>
      <c r="B296" s="160"/>
      <c r="C296" s="61">
        <v>31115051</v>
      </c>
      <c r="D296" s="18" t="s">
        <v>549</v>
      </c>
      <c r="E296" s="19" t="s">
        <v>109</v>
      </c>
      <c r="F296" s="19" t="str">
        <f t="shared" si="12"/>
        <v>A</v>
      </c>
      <c r="G296" s="19">
        <f t="shared" si="13"/>
        <v>8</v>
      </c>
      <c r="H296" s="19">
        <f t="shared" si="14"/>
        <v>15</v>
      </c>
      <c r="I296" s="19" t="str">
        <f>CONCATENATE(PROPER(MID(E296,G296+1,H296-G296-1))," ",LOWER(MID(E296,1,G296-1))," ",MID(E296,H296+1,LEN(E296)-H296))</f>
        <v>Čelist svěrací úplná</v>
      </c>
      <c r="J296" s="20">
        <v>0</v>
      </c>
      <c r="K296" s="121"/>
      <c r="L296" s="21"/>
    </row>
    <row r="297" spans="1:12" x14ac:dyDescent="0.2">
      <c r="A297" s="102" t="s">
        <v>843</v>
      </c>
      <c r="B297" s="160"/>
      <c r="C297" s="61">
        <v>31115052</v>
      </c>
      <c r="D297" s="18" t="s">
        <v>110</v>
      </c>
      <c r="E297" s="19" t="s">
        <v>110</v>
      </c>
      <c r="F297" s="19" t="str">
        <f t="shared" si="12"/>
        <v>N</v>
      </c>
      <c r="G297" s="19">
        <f t="shared" si="13"/>
        <v>5</v>
      </c>
      <c r="H297" s="19">
        <f t="shared" si="14"/>
        <v>13</v>
      </c>
      <c r="I297" s="19" t="str">
        <f>E297</f>
        <v>Kryt svěrací čelisti</v>
      </c>
      <c r="J297" s="20">
        <v>0</v>
      </c>
      <c r="K297" s="121"/>
      <c r="L297" s="21"/>
    </row>
    <row r="298" spans="1:12" x14ac:dyDescent="0.2">
      <c r="A298" s="102" t="s">
        <v>844</v>
      </c>
      <c r="B298" s="160"/>
      <c r="C298" s="61">
        <v>31110020</v>
      </c>
      <c r="D298" s="18" t="s">
        <v>111</v>
      </c>
      <c r="E298" s="19" t="s">
        <v>111</v>
      </c>
      <c r="F298" s="19" t="str">
        <f t="shared" si="12"/>
        <v>N</v>
      </c>
      <c r="G298" s="19">
        <f t="shared" si="13"/>
        <v>6</v>
      </c>
      <c r="H298" s="19">
        <f t="shared" si="14"/>
        <v>12</v>
      </c>
      <c r="I298" s="19" t="str">
        <f>E298</f>
        <v>Třmen krytu svěrací čelisti</v>
      </c>
      <c r="J298" s="20">
        <v>0</v>
      </c>
      <c r="K298" s="121"/>
      <c r="L298" s="21"/>
    </row>
    <row r="299" spans="1:12" x14ac:dyDescent="0.2">
      <c r="A299" s="102" t="s">
        <v>845</v>
      </c>
      <c r="B299" s="160"/>
      <c r="C299" s="61">
        <v>31110022</v>
      </c>
      <c r="D299" s="18" t="s">
        <v>550</v>
      </c>
      <c r="E299" s="19" t="s">
        <v>112</v>
      </c>
      <c r="F299" s="19" t="str">
        <f t="shared" si="12"/>
        <v>A</v>
      </c>
      <c r="G299" s="19">
        <f t="shared" si="13"/>
        <v>7</v>
      </c>
      <c r="H299" s="19" t="e">
        <f t="shared" si="14"/>
        <v>#VALUE!</v>
      </c>
      <c r="I299" s="19" t="str">
        <f>CONCATENATE(PROPER(MID(E299,G299+1,LEN(E299)-G299))," ",LOWER(MID(E299,1,G299-1)))</f>
        <v>Svorník hákový</v>
      </c>
      <c r="J299" s="20">
        <v>0</v>
      </c>
      <c r="K299" s="121"/>
      <c r="L299" s="21"/>
    </row>
    <row r="300" spans="1:12" x14ac:dyDescent="0.2">
      <c r="A300" s="102" t="s">
        <v>846</v>
      </c>
      <c r="B300" s="160"/>
      <c r="C300" s="61">
        <v>31135099</v>
      </c>
      <c r="D300" s="18" t="s">
        <v>110</v>
      </c>
      <c r="E300" s="19" t="s">
        <v>110</v>
      </c>
      <c r="F300" s="19" t="str">
        <f t="shared" si="12"/>
        <v>N</v>
      </c>
      <c r="G300" s="19">
        <f t="shared" si="13"/>
        <v>5</v>
      </c>
      <c r="H300" s="19">
        <f t="shared" si="14"/>
        <v>13</v>
      </c>
      <c r="I300" s="19" t="str">
        <f>E300</f>
        <v>Kryt svěrací čelisti</v>
      </c>
      <c r="J300" s="20">
        <v>0</v>
      </c>
      <c r="K300" s="121"/>
      <c r="L300" s="21"/>
    </row>
    <row r="301" spans="1:12" x14ac:dyDescent="0.2">
      <c r="A301" s="102" t="s">
        <v>847</v>
      </c>
      <c r="B301" s="160"/>
      <c r="C301" s="61">
        <v>31135098</v>
      </c>
      <c r="D301" s="18" t="s">
        <v>551</v>
      </c>
      <c r="E301" s="19" t="s">
        <v>93</v>
      </c>
      <c r="F301" s="19" t="str">
        <f t="shared" si="12"/>
        <v>A</v>
      </c>
      <c r="G301" s="19">
        <f t="shared" si="13"/>
        <v>8</v>
      </c>
      <c r="H301" s="19">
        <f t="shared" si="14"/>
        <v>15</v>
      </c>
      <c r="I301" s="19" t="str">
        <f>CONCATENATE(PROPER(MID(E301,G301+1,H301-G301-1))," ",LOWER(MID(E301,1,G301-1))," ",MID(E301,H301+1,LEN(E301)-H301))</f>
        <v>Čelist svěrací úplná II.</v>
      </c>
      <c r="J301" s="20">
        <v>0</v>
      </c>
      <c r="K301" s="121"/>
      <c r="L301" s="21"/>
    </row>
    <row r="302" spans="1:12" x14ac:dyDescent="0.2">
      <c r="A302" s="102" t="s">
        <v>848</v>
      </c>
      <c r="B302" s="160"/>
      <c r="C302" s="61">
        <v>31135092</v>
      </c>
      <c r="D302" s="18" t="s">
        <v>549</v>
      </c>
      <c r="E302" s="19" t="s">
        <v>109</v>
      </c>
      <c r="F302" s="19" t="str">
        <f t="shared" si="12"/>
        <v>A</v>
      </c>
      <c r="G302" s="19">
        <f t="shared" si="13"/>
        <v>8</v>
      </c>
      <c r="H302" s="19">
        <f t="shared" si="14"/>
        <v>15</v>
      </c>
      <c r="I302" s="19" t="str">
        <f>CONCATENATE(PROPER(MID(E302,G302+1,H302-G302-1))," ",LOWER(MID(E302,1,G302-1))," ",MID(E302,H302+1,LEN(E302)-H302))</f>
        <v>Čelist svěrací úplná</v>
      </c>
      <c r="J302" s="20">
        <v>0</v>
      </c>
      <c r="K302" s="121"/>
      <c r="L302" s="21"/>
    </row>
    <row r="303" spans="1:12" x14ac:dyDescent="0.2">
      <c r="A303" s="102" t="s">
        <v>849</v>
      </c>
      <c r="B303" s="160"/>
      <c r="C303" s="61">
        <v>31135094</v>
      </c>
      <c r="D303" s="18" t="s">
        <v>551</v>
      </c>
      <c r="E303" s="19" t="s">
        <v>93</v>
      </c>
      <c r="F303" s="19" t="str">
        <f t="shared" si="12"/>
        <v>A</v>
      </c>
      <c r="G303" s="19">
        <f t="shared" si="13"/>
        <v>8</v>
      </c>
      <c r="H303" s="19">
        <f t="shared" si="14"/>
        <v>15</v>
      </c>
      <c r="I303" s="19" t="str">
        <f>CONCATENATE(PROPER(MID(E303,G303+1,H303-G303-1))," ",LOWER(MID(E303,1,G303-1))," ",MID(E303,H303+1,LEN(E303)-H303))</f>
        <v>Čelist svěrací úplná II.</v>
      </c>
      <c r="J303" s="20">
        <v>0</v>
      </c>
      <c r="K303" s="121"/>
      <c r="L303" s="21"/>
    </row>
    <row r="304" spans="1:12" x14ac:dyDescent="0.2">
      <c r="A304" s="102" t="s">
        <v>850</v>
      </c>
      <c r="B304" s="160"/>
      <c r="C304" s="61">
        <v>31275014</v>
      </c>
      <c r="D304" s="18" t="s">
        <v>549</v>
      </c>
      <c r="E304" s="19" t="s">
        <v>109</v>
      </c>
      <c r="F304" s="19" t="str">
        <f t="shared" si="12"/>
        <v>A</v>
      </c>
      <c r="G304" s="19">
        <f t="shared" si="13"/>
        <v>8</v>
      </c>
      <c r="H304" s="19">
        <f t="shared" si="14"/>
        <v>15</v>
      </c>
      <c r="I304" s="19" t="str">
        <f>CONCATENATE(PROPER(MID(E304,G304+1,H304-G304-1))," ",LOWER(MID(E304,1,G304-1))," ",MID(E304,H304+1,LEN(E304)-H304))</f>
        <v>Čelist svěrací úplná</v>
      </c>
      <c r="J304" s="20">
        <v>0</v>
      </c>
      <c r="K304" s="121"/>
      <c r="L304" s="21"/>
    </row>
    <row r="305" spans="1:12" x14ac:dyDescent="0.2">
      <c r="A305" s="102" t="s">
        <v>851</v>
      </c>
      <c r="B305" s="160"/>
      <c r="C305" s="61">
        <v>31230008</v>
      </c>
      <c r="D305" s="18" t="s">
        <v>550</v>
      </c>
      <c r="E305" s="19" t="s">
        <v>112</v>
      </c>
      <c r="F305" s="19" t="str">
        <f t="shared" si="12"/>
        <v>A</v>
      </c>
      <c r="G305" s="19">
        <f t="shared" si="13"/>
        <v>7</v>
      </c>
      <c r="H305" s="19" t="e">
        <f t="shared" si="14"/>
        <v>#VALUE!</v>
      </c>
      <c r="I305" s="19" t="str">
        <f>CONCATENATE(PROPER(MID(E305,G305+1,LEN(E305)-G305))," ",LOWER(MID(E305,1,G305-1)))</f>
        <v>Svorník hákový</v>
      </c>
      <c r="J305" s="20">
        <v>0</v>
      </c>
      <c r="K305" s="121"/>
      <c r="L305" s="21"/>
    </row>
    <row r="306" spans="1:12" x14ac:dyDescent="0.2">
      <c r="A306" s="102" t="s">
        <v>852</v>
      </c>
      <c r="B306" s="160"/>
      <c r="C306" s="61">
        <v>31245037</v>
      </c>
      <c r="D306" s="18" t="s">
        <v>549</v>
      </c>
      <c r="E306" s="19" t="s">
        <v>109</v>
      </c>
      <c r="F306" s="19" t="str">
        <f t="shared" si="12"/>
        <v>A</v>
      </c>
      <c r="G306" s="19">
        <f t="shared" si="13"/>
        <v>8</v>
      </c>
      <c r="H306" s="19">
        <f t="shared" si="14"/>
        <v>15</v>
      </c>
      <c r="I306" s="19" t="str">
        <f>CONCATENATE(PROPER(MID(E306,G306+1,H306-G306-1))," ",LOWER(MID(E306,1,G306-1))," ",MID(E306,H306+1,LEN(E306)-H306))</f>
        <v>Čelist svěrací úplná</v>
      </c>
      <c r="J306" s="20">
        <v>0</v>
      </c>
      <c r="K306" s="121"/>
      <c r="L306" s="21"/>
    </row>
    <row r="307" spans="1:12" s="2" customFormat="1" x14ac:dyDescent="0.2">
      <c r="A307" s="102" t="s">
        <v>853</v>
      </c>
      <c r="B307" s="160"/>
      <c r="C307" s="61">
        <v>31510206</v>
      </c>
      <c r="D307" s="18" t="s">
        <v>550</v>
      </c>
      <c r="E307" s="19" t="s">
        <v>112</v>
      </c>
      <c r="F307" s="19" t="str">
        <f t="shared" si="12"/>
        <v>A</v>
      </c>
      <c r="G307" s="19">
        <f t="shared" si="13"/>
        <v>7</v>
      </c>
      <c r="H307" s="19" t="e">
        <f t="shared" si="14"/>
        <v>#VALUE!</v>
      </c>
      <c r="I307" s="19" t="str">
        <f>CONCATENATE(PROPER(MID(E307,G307+1,LEN(E307)-G307))," ",LOWER(MID(E307,1,G307-1)))</f>
        <v>Svorník hákový</v>
      </c>
      <c r="J307" s="20">
        <v>0</v>
      </c>
      <c r="K307" s="121"/>
      <c r="L307" s="21"/>
    </row>
    <row r="308" spans="1:12" s="2" customFormat="1" x14ac:dyDescent="0.2">
      <c r="A308" s="102" t="s">
        <v>854</v>
      </c>
      <c r="B308" s="160"/>
      <c r="C308" s="61">
        <v>235415010</v>
      </c>
      <c r="D308" s="18" t="s">
        <v>552</v>
      </c>
      <c r="E308" s="19" t="s">
        <v>90</v>
      </c>
      <c r="F308" s="19" t="str">
        <f t="shared" si="12"/>
        <v>A</v>
      </c>
      <c r="G308" s="19">
        <f t="shared" si="13"/>
        <v>8</v>
      </c>
      <c r="H308" s="19">
        <f t="shared" si="14"/>
        <v>15</v>
      </c>
      <c r="I308" s="19" t="str">
        <f>CONCATENATE(PROPER(MID(E308,G308+1,H308-G308-1))," ",LOWER(MID(E308,1,G308-1))," ",MID(E308,H308+1,LEN(E308)-H308))</f>
        <v>Čelist svěrací úplná I.</v>
      </c>
      <c r="J308" s="20">
        <v>0</v>
      </c>
      <c r="K308" s="121"/>
      <c r="L308" s="21"/>
    </row>
    <row r="309" spans="1:12" s="2" customFormat="1" x14ac:dyDescent="0.2">
      <c r="A309" s="102" t="s">
        <v>855</v>
      </c>
      <c r="B309" s="160"/>
      <c r="C309" s="61">
        <v>235410003</v>
      </c>
      <c r="D309" s="18" t="s">
        <v>550</v>
      </c>
      <c r="E309" s="19" t="s">
        <v>112</v>
      </c>
      <c r="F309" s="19" t="str">
        <f t="shared" ref="F309:F372" si="16">IF(RIGHT(LEFT(E309,G309-1))="á","A",IF(RIGHT(LEFT(E309,G309-1))="é","A",IF(RIGHT(LEFT(E309,G309-1))="í","A",IF(RIGHT(LEFT(E309,G309-1))="ó","A",IF(RIGHT(LEFT(E309,G309-1))="ú","A",IF(RIGHT(LEFT(E309,G309-1))="ů","A",IF(RIGHT(LEFT(E309,G309-1))="ý","A","N")))))))</f>
        <v>A</v>
      </c>
      <c r="G309" s="19">
        <f t="shared" ref="G309:G372" si="17">SEARCH(" ",E309)</f>
        <v>7</v>
      </c>
      <c r="H309" s="19" t="e">
        <f t="shared" ref="H309:H372" si="18">SEARCH(" ",E309,G309+1)</f>
        <v>#VALUE!</v>
      </c>
      <c r="I309" s="19" t="str">
        <f>CONCATENATE(PROPER(MID(E309,G309+1,LEN(E309)-G309))," ",LOWER(MID(E309,1,G309-1)))</f>
        <v>Svorník hákový</v>
      </c>
      <c r="J309" s="20">
        <v>0</v>
      </c>
      <c r="K309" s="121"/>
      <c r="L309" s="21"/>
    </row>
    <row r="310" spans="1:12" x14ac:dyDescent="0.2">
      <c r="A310" s="102" t="s">
        <v>856</v>
      </c>
      <c r="B310" s="160"/>
      <c r="C310" s="61">
        <v>235415011</v>
      </c>
      <c r="D310" s="18" t="s">
        <v>553</v>
      </c>
      <c r="E310" s="19" t="s">
        <v>114</v>
      </c>
      <c r="F310" s="19" t="str">
        <f t="shared" si="16"/>
        <v>A</v>
      </c>
      <c r="G310" s="19">
        <f t="shared" si="17"/>
        <v>8</v>
      </c>
      <c r="H310" s="19">
        <f t="shared" si="18"/>
        <v>15</v>
      </c>
      <c r="I310" s="19" t="str">
        <f>CONCATENATE(PROPER(MID(E310,G310+1,H310-G310-1))," ",LOWER(MID(E310,1,G310-1))," ",MID(E310,H310+1,LEN(E310)-H310))</f>
        <v>Čelist svěrací úplná III.</v>
      </c>
      <c r="J310" s="20">
        <v>0</v>
      </c>
      <c r="K310" s="121"/>
      <c r="L310" s="21"/>
    </row>
    <row r="311" spans="1:12" x14ac:dyDescent="0.2">
      <c r="A311" s="102" t="s">
        <v>857</v>
      </c>
      <c r="B311" s="160"/>
      <c r="C311" s="61">
        <v>31515512</v>
      </c>
      <c r="D311" s="18" t="s">
        <v>115</v>
      </c>
      <c r="E311" s="19" t="s">
        <v>115</v>
      </c>
      <c r="F311" s="19" t="str">
        <f t="shared" si="16"/>
        <v>N</v>
      </c>
      <c r="G311" s="19">
        <f t="shared" si="17"/>
        <v>5</v>
      </c>
      <c r="H311" s="19">
        <f t="shared" si="18"/>
        <v>13</v>
      </c>
      <c r="I311" s="19" t="str">
        <f>E311</f>
        <v>Kryt svěrací čelisti II.</v>
      </c>
      <c r="J311" s="20">
        <v>0</v>
      </c>
      <c r="K311" s="121"/>
      <c r="L311" s="21"/>
    </row>
    <row r="312" spans="1:12" x14ac:dyDescent="0.2">
      <c r="A312" s="102" t="s">
        <v>858</v>
      </c>
      <c r="B312" s="160"/>
      <c r="C312" s="61">
        <v>31510503</v>
      </c>
      <c r="D312" s="18" t="s">
        <v>116</v>
      </c>
      <c r="E312" s="19" t="s">
        <v>116</v>
      </c>
      <c r="F312" s="19" t="str">
        <f t="shared" si="16"/>
        <v>N</v>
      </c>
      <c r="G312" s="19">
        <f t="shared" si="17"/>
        <v>6</v>
      </c>
      <c r="H312" s="19">
        <f t="shared" si="18"/>
        <v>12</v>
      </c>
      <c r="I312" s="19" t="str">
        <f>E312</f>
        <v>Třmen krytu svěrací čelisti II</v>
      </c>
      <c r="J312" s="20">
        <v>0</v>
      </c>
      <c r="K312" s="121"/>
      <c r="L312" s="21"/>
    </row>
    <row r="313" spans="1:12" x14ac:dyDescent="0.2">
      <c r="A313" s="102" t="s">
        <v>859</v>
      </c>
      <c r="B313" s="160"/>
      <c r="C313" s="61">
        <v>235215011</v>
      </c>
      <c r="D313" s="18" t="s">
        <v>554</v>
      </c>
      <c r="E313" s="19" t="s">
        <v>117</v>
      </c>
      <c r="F313" s="19" t="str">
        <f t="shared" si="16"/>
        <v>A</v>
      </c>
      <c r="G313" s="19">
        <f t="shared" si="17"/>
        <v>8</v>
      </c>
      <c r="H313" s="19">
        <f t="shared" si="18"/>
        <v>15</v>
      </c>
      <c r="I313" s="19" t="str">
        <f>CONCATENATE(PROPER(MID(E313,G313+1,H313-G313-1))," ",LOWER(MID(E313,1,G313-1))," ",MID(E313,H313+1,LEN(E313)-H313))</f>
        <v>Čelist svěrací úplná IV.</v>
      </c>
      <c r="J313" s="20">
        <v>0</v>
      </c>
      <c r="K313" s="121"/>
      <c r="L313" s="21"/>
    </row>
    <row r="314" spans="1:12" x14ac:dyDescent="0.2">
      <c r="A314" s="102" t="s">
        <v>860</v>
      </c>
      <c r="B314" s="160"/>
      <c r="C314" s="61">
        <v>235215012</v>
      </c>
      <c r="D314" s="18" t="s">
        <v>555</v>
      </c>
      <c r="E314" s="19" t="s">
        <v>118</v>
      </c>
      <c r="F314" s="19" t="str">
        <f t="shared" si="16"/>
        <v>A</v>
      </c>
      <c r="G314" s="19">
        <f t="shared" si="17"/>
        <v>8</v>
      </c>
      <c r="H314" s="19">
        <f t="shared" si="18"/>
        <v>15</v>
      </c>
      <c r="I314" s="19" t="str">
        <f>CONCATENATE(PROPER(MID(E314,G314+1,H314-G314-1))," ",LOWER(MID(E314,1,G314-1))," ",MID(E314,H314+1,LEN(E314)-H314))</f>
        <v>Čelist svěrací úplná V.</v>
      </c>
      <c r="J314" s="20">
        <v>0</v>
      </c>
      <c r="K314" s="121"/>
      <c r="L314" s="21"/>
    </row>
    <row r="315" spans="1:12" x14ac:dyDescent="0.2">
      <c r="A315" s="102" t="s">
        <v>861</v>
      </c>
      <c r="B315" s="160"/>
      <c r="C315" s="61">
        <v>31525034</v>
      </c>
      <c r="D315" s="18" t="s">
        <v>553</v>
      </c>
      <c r="E315" s="19" t="s">
        <v>114</v>
      </c>
      <c r="F315" s="19" t="str">
        <f t="shared" si="16"/>
        <v>A</v>
      </c>
      <c r="G315" s="19">
        <f t="shared" si="17"/>
        <v>8</v>
      </c>
      <c r="H315" s="19">
        <f t="shared" si="18"/>
        <v>15</v>
      </c>
      <c r="I315" s="19" t="str">
        <f>CONCATENATE(PROPER(MID(E315,G315+1,H315-G315-1))," ",LOWER(MID(E315,1,G315-1))," ",MID(E315,H315+1,LEN(E315)-H315))</f>
        <v>Čelist svěrací úplná III.</v>
      </c>
      <c r="J315" s="20">
        <v>0</v>
      </c>
      <c r="K315" s="121"/>
      <c r="L315" s="21"/>
    </row>
    <row r="316" spans="1:12" x14ac:dyDescent="0.2">
      <c r="A316" s="102" t="s">
        <v>862</v>
      </c>
      <c r="B316" s="160"/>
      <c r="C316" s="61">
        <v>31130169</v>
      </c>
      <c r="D316" s="18" t="s">
        <v>550</v>
      </c>
      <c r="E316" s="19" t="s">
        <v>112</v>
      </c>
      <c r="F316" s="19" t="str">
        <f t="shared" si="16"/>
        <v>A</v>
      </c>
      <c r="G316" s="19">
        <f t="shared" si="17"/>
        <v>7</v>
      </c>
      <c r="H316" s="19" t="e">
        <f t="shared" si="18"/>
        <v>#VALUE!</v>
      </c>
      <c r="I316" s="19" t="str">
        <f>CONCATENATE(PROPER(MID(E316,G316+1,LEN(E316)-G316))," ",LOWER(MID(E316,1,G316-1)))</f>
        <v>Svorník hákový</v>
      </c>
      <c r="J316" s="20">
        <v>0</v>
      </c>
      <c r="K316" s="121"/>
      <c r="L316" s="21"/>
    </row>
    <row r="317" spans="1:12" x14ac:dyDescent="0.2">
      <c r="A317" s="102" t="s">
        <v>863</v>
      </c>
      <c r="B317" s="160"/>
      <c r="C317" s="61">
        <v>31135219</v>
      </c>
      <c r="D317" s="18" t="s">
        <v>556</v>
      </c>
      <c r="E317" s="19" t="s">
        <v>119</v>
      </c>
      <c r="F317" s="19" t="str">
        <f t="shared" si="16"/>
        <v>A</v>
      </c>
      <c r="G317" s="19">
        <f t="shared" si="17"/>
        <v>8</v>
      </c>
      <c r="H317" s="19">
        <f t="shared" si="18"/>
        <v>15</v>
      </c>
      <c r="I317" s="19" t="str">
        <f>CONCATENATE(PROPER(MID(E317,G317+1,H317-G317-1))," ",LOWER(MID(E317,1,G317-1))," ",MID(E317,H317+1,LEN(E317)-H317))</f>
        <v>Čelist svěrací PHS zúžená úplná</v>
      </c>
      <c r="J317" s="20">
        <v>0</v>
      </c>
      <c r="K317" s="121"/>
      <c r="L317" s="21"/>
    </row>
    <row r="318" spans="1:12" x14ac:dyDescent="0.2">
      <c r="A318" s="102" t="s">
        <v>864</v>
      </c>
      <c r="B318" s="160"/>
      <c r="C318" s="61">
        <v>31130231</v>
      </c>
      <c r="D318" s="18" t="s">
        <v>1576</v>
      </c>
      <c r="E318" s="19" t="s">
        <v>120</v>
      </c>
      <c r="F318" s="19" t="str">
        <f t="shared" si="16"/>
        <v>A</v>
      </c>
      <c r="G318" s="19">
        <f t="shared" si="17"/>
        <v>7</v>
      </c>
      <c r="H318" s="19">
        <f t="shared" si="18"/>
        <v>15</v>
      </c>
      <c r="I318" s="19" t="str">
        <f>CONCATENATE(PROPER(MID(E318,G318+1,H318-G318-1))," ",LOWER(MID(E318,1,G318-1))," ",MID(E318,H318+1,LEN(E318)-H318))</f>
        <v>Svorník hákový M20</v>
      </c>
      <c r="J318" s="20">
        <v>0</v>
      </c>
      <c r="K318" s="121"/>
      <c r="L318" s="21"/>
    </row>
    <row r="319" spans="1:12" x14ac:dyDescent="0.2">
      <c r="A319" s="102" t="s">
        <v>865</v>
      </c>
      <c r="B319" s="160"/>
      <c r="C319" s="61">
        <v>23005008</v>
      </c>
      <c r="D319" s="18" t="s">
        <v>1572</v>
      </c>
      <c r="E319" s="19" t="s">
        <v>90</v>
      </c>
      <c r="F319" s="19" t="str">
        <f t="shared" si="16"/>
        <v>A</v>
      </c>
      <c r="G319" s="19">
        <f t="shared" si="17"/>
        <v>8</v>
      </c>
      <c r="H319" s="19">
        <f t="shared" si="18"/>
        <v>15</v>
      </c>
      <c r="I319" s="19" t="str">
        <f>CONCATENATE(PROPER(MID(E319,G319+1,H319-G319-1))," ",LOWER(MID(E319,1,G319-1))," ",MID(E319,H319+1,LEN(E319)-H319))</f>
        <v>Čelist svěrací úplná I.</v>
      </c>
      <c r="J319" s="20">
        <v>0</v>
      </c>
      <c r="K319" s="121"/>
      <c r="L319" s="21"/>
    </row>
    <row r="320" spans="1:12" x14ac:dyDescent="0.2">
      <c r="A320" s="102" t="s">
        <v>866</v>
      </c>
      <c r="B320" s="160"/>
      <c r="C320" s="61" t="s">
        <v>91</v>
      </c>
      <c r="D320" s="18" t="s">
        <v>1573</v>
      </c>
      <c r="E320" s="19" t="s">
        <v>92</v>
      </c>
      <c r="F320" s="19" t="str">
        <f t="shared" si="16"/>
        <v>N</v>
      </c>
      <c r="G320" s="19">
        <f t="shared" si="17"/>
        <v>6</v>
      </c>
      <c r="H320" s="19">
        <f t="shared" si="18"/>
        <v>13</v>
      </c>
      <c r="I320" s="19" t="str">
        <f>E320</f>
        <v>Šroub hákový kovaný</v>
      </c>
      <c r="J320" s="20">
        <v>0</v>
      </c>
      <c r="K320" s="121"/>
      <c r="L320" s="21"/>
    </row>
    <row r="321" spans="1:12" x14ac:dyDescent="0.2">
      <c r="A321" s="102" t="s">
        <v>867</v>
      </c>
      <c r="B321" s="160"/>
      <c r="C321" s="61">
        <v>22905031</v>
      </c>
      <c r="D321" s="18" t="s">
        <v>551</v>
      </c>
      <c r="E321" s="19" t="s">
        <v>93</v>
      </c>
      <c r="F321" s="19" t="str">
        <f t="shared" si="16"/>
        <v>A</v>
      </c>
      <c r="G321" s="19">
        <f t="shared" si="17"/>
        <v>8</v>
      </c>
      <c r="H321" s="19">
        <f t="shared" si="18"/>
        <v>15</v>
      </c>
      <c r="I321" s="19" t="str">
        <f t="shared" ref="I321:I351" si="19">CONCATENATE(PROPER(MID(E321,G321+1,H321-G321-1))," ",LOWER(MID(E321,1,G321-1))," ",MID(E321,H321+1,LEN(E321)-H321))</f>
        <v>Čelist svěrací úplná II.</v>
      </c>
      <c r="J321" s="20">
        <v>0</v>
      </c>
      <c r="K321" s="121"/>
      <c r="L321" s="21"/>
    </row>
    <row r="322" spans="1:12" x14ac:dyDescent="0.2">
      <c r="A322" s="102" t="s">
        <v>868</v>
      </c>
      <c r="B322" s="160"/>
      <c r="C322" s="61">
        <v>22905054</v>
      </c>
      <c r="D322" s="18" t="s">
        <v>1574</v>
      </c>
      <c r="E322" s="19" t="s">
        <v>94</v>
      </c>
      <c r="F322" s="19" t="str">
        <f t="shared" si="16"/>
        <v>A</v>
      </c>
      <c r="G322" s="19">
        <f t="shared" si="17"/>
        <v>8</v>
      </c>
      <c r="H322" s="19">
        <f t="shared" si="18"/>
        <v>15</v>
      </c>
      <c r="I322" s="19" t="str">
        <f t="shared" si="19"/>
        <v>Čelist svěrací PHS úplná 15-70</v>
      </c>
      <c r="J322" s="20">
        <v>0</v>
      </c>
      <c r="K322" s="121"/>
      <c r="L322" s="21"/>
    </row>
    <row r="323" spans="1:12" x14ac:dyDescent="0.2">
      <c r="A323" s="102" t="s">
        <v>869</v>
      </c>
      <c r="B323" s="160"/>
      <c r="C323" s="61">
        <v>22905243</v>
      </c>
      <c r="D323" s="18" t="s">
        <v>1578</v>
      </c>
      <c r="E323" s="19" t="s">
        <v>95</v>
      </c>
      <c r="F323" s="19" t="str">
        <f t="shared" si="16"/>
        <v>A</v>
      </c>
      <c r="G323" s="19">
        <f t="shared" si="17"/>
        <v>8</v>
      </c>
      <c r="H323" s="19">
        <f t="shared" si="18"/>
        <v>15</v>
      </c>
      <c r="I323" s="19" t="str">
        <f t="shared" si="19"/>
        <v>Čelist svěrací PHS úplná 30-70</v>
      </c>
      <c r="J323" s="20">
        <v>0</v>
      </c>
      <c r="K323" s="121"/>
      <c r="L323" s="21"/>
    </row>
    <row r="324" spans="1:12" x14ac:dyDescent="0.2">
      <c r="A324" s="103" t="s">
        <v>870</v>
      </c>
      <c r="B324" s="160"/>
      <c r="C324" s="62">
        <v>31115003</v>
      </c>
      <c r="D324" s="22" t="s">
        <v>557</v>
      </c>
      <c r="E324" s="23" t="s">
        <v>121</v>
      </c>
      <c r="F324" s="23" t="str">
        <f t="shared" si="16"/>
        <v>A</v>
      </c>
      <c r="G324" s="23">
        <f t="shared" si="17"/>
        <v>11</v>
      </c>
      <c r="H324" s="23">
        <f t="shared" si="18"/>
        <v>15</v>
      </c>
      <c r="I324" s="23" t="str">
        <f t="shared" si="19"/>
        <v>Tyč závorovací sestavená I.</v>
      </c>
      <c r="J324" s="24">
        <v>1</v>
      </c>
      <c r="K324" s="121"/>
      <c r="L324" s="25"/>
    </row>
    <row r="325" spans="1:12" x14ac:dyDescent="0.2">
      <c r="A325" s="103" t="s">
        <v>871</v>
      </c>
      <c r="B325" s="160"/>
      <c r="C325" s="62">
        <v>31125049</v>
      </c>
      <c r="D325" s="22" t="s">
        <v>558</v>
      </c>
      <c r="E325" s="23" t="s">
        <v>122</v>
      </c>
      <c r="F325" s="23" t="str">
        <f t="shared" si="16"/>
        <v>A</v>
      </c>
      <c r="G325" s="23">
        <f t="shared" si="17"/>
        <v>11</v>
      </c>
      <c r="H325" s="23">
        <f t="shared" si="18"/>
        <v>15</v>
      </c>
      <c r="I325" s="23" t="str">
        <f t="shared" si="19"/>
        <v>Tyč závorovací sestavená II.</v>
      </c>
      <c r="J325" s="24">
        <v>0</v>
      </c>
      <c r="K325" s="121"/>
      <c r="L325" s="25"/>
    </row>
    <row r="326" spans="1:12" x14ac:dyDescent="0.2">
      <c r="A326" s="103" t="s">
        <v>872</v>
      </c>
      <c r="B326" s="160"/>
      <c r="C326" s="62">
        <v>31135003</v>
      </c>
      <c r="D326" s="22" t="s">
        <v>558</v>
      </c>
      <c r="E326" s="23" t="s">
        <v>122</v>
      </c>
      <c r="F326" s="23" t="str">
        <f t="shared" si="16"/>
        <v>A</v>
      </c>
      <c r="G326" s="23">
        <f t="shared" si="17"/>
        <v>11</v>
      </c>
      <c r="H326" s="23">
        <f t="shared" si="18"/>
        <v>15</v>
      </c>
      <c r="I326" s="23" t="str">
        <f t="shared" si="19"/>
        <v>Tyč závorovací sestavená II.</v>
      </c>
      <c r="J326" s="24">
        <v>0</v>
      </c>
      <c r="K326" s="121"/>
      <c r="L326" s="25"/>
    </row>
    <row r="327" spans="1:12" x14ac:dyDescent="0.2">
      <c r="A327" s="103" t="s">
        <v>873</v>
      </c>
      <c r="B327" s="160"/>
      <c r="C327" s="62">
        <v>31145015</v>
      </c>
      <c r="D327" s="22" t="s">
        <v>558</v>
      </c>
      <c r="E327" s="23" t="s">
        <v>122</v>
      </c>
      <c r="F327" s="23" t="str">
        <f t="shared" si="16"/>
        <v>A</v>
      </c>
      <c r="G327" s="23">
        <f t="shared" si="17"/>
        <v>11</v>
      </c>
      <c r="H327" s="23">
        <f t="shared" si="18"/>
        <v>15</v>
      </c>
      <c r="I327" s="23" t="str">
        <f t="shared" si="19"/>
        <v>Tyč závorovací sestavená II.</v>
      </c>
      <c r="J327" s="24">
        <v>0</v>
      </c>
      <c r="K327" s="121"/>
      <c r="L327" s="25"/>
    </row>
    <row r="328" spans="1:12" x14ac:dyDescent="0.2">
      <c r="A328" s="103" t="s">
        <v>874</v>
      </c>
      <c r="B328" s="160"/>
      <c r="C328" s="62">
        <v>31145043</v>
      </c>
      <c r="D328" s="22" t="s">
        <v>559</v>
      </c>
      <c r="E328" s="23" t="s">
        <v>123</v>
      </c>
      <c r="F328" s="23" t="str">
        <f t="shared" si="16"/>
        <v>A</v>
      </c>
      <c r="G328" s="23">
        <f t="shared" si="17"/>
        <v>11</v>
      </c>
      <c r="H328" s="23">
        <f t="shared" si="18"/>
        <v>15</v>
      </c>
      <c r="I328" s="23" t="str">
        <f t="shared" si="19"/>
        <v>Tyč závorovací sestavená III.</v>
      </c>
      <c r="J328" s="24">
        <v>0</v>
      </c>
      <c r="K328" s="121"/>
      <c r="L328" s="25"/>
    </row>
    <row r="329" spans="1:12" x14ac:dyDescent="0.2">
      <c r="A329" s="103" t="s">
        <v>875</v>
      </c>
      <c r="B329" s="160"/>
      <c r="C329" s="62">
        <v>31185001</v>
      </c>
      <c r="D329" s="22" t="s">
        <v>557</v>
      </c>
      <c r="E329" s="23" t="s">
        <v>121</v>
      </c>
      <c r="F329" s="23" t="str">
        <f t="shared" si="16"/>
        <v>A</v>
      </c>
      <c r="G329" s="23">
        <f t="shared" si="17"/>
        <v>11</v>
      </c>
      <c r="H329" s="23">
        <f t="shared" si="18"/>
        <v>15</v>
      </c>
      <c r="I329" s="23" t="str">
        <f t="shared" si="19"/>
        <v>Tyč závorovací sestavená I.</v>
      </c>
      <c r="J329" s="24">
        <v>1</v>
      </c>
      <c r="K329" s="121"/>
      <c r="L329" s="25"/>
    </row>
    <row r="330" spans="1:12" x14ac:dyDescent="0.2">
      <c r="A330" s="103" t="s">
        <v>876</v>
      </c>
      <c r="B330" s="160"/>
      <c r="C330" s="62">
        <v>31205001</v>
      </c>
      <c r="D330" s="22" t="s">
        <v>558</v>
      </c>
      <c r="E330" s="23" t="s">
        <v>122</v>
      </c>
      <c r="F330" s="23" t="str">
        <f t="shared" si="16"/>
        <v>A</v>
      </c>
      <c r="G330" s="23">
        <f t="shared" si="17"/>
        <v>11</v>
      </c>
      <c r="H330" s="23">
        <f t="shared" si="18"/>
        <v>15</v>
      </c>
      <c r="I330" s="23" t="str">
        <f t="shared" si="19"/>
        <v>Tyč závorovací sestavená II.</v>
      </c>
      <c r="J330" s="24">
        <v>1</v>
      </c>
      <c r="K330" s="121"/>
      <c r="L330" s="25"/>
    </row>
    <row r="331" spans="1:12" x14ac:dyDescent="0.2">
      <c r="A331" s="103" t="s">
        <v>877</v>
      </c>
      <c r="B331" s="160"/>
      <c r="C331" s="62">
        <v>31235002</v>
      </c>
      <c r="D331" s="22" t="s">
        <v>557</v>
      </c>
      <c r="E331" s="23" t="s">
        <v>121</v>
      </c>
      <c r="F331" s="23" t="str">
        <f t="shared" si="16"/>
        <v>A</v>
      </c>
      <c r="G331" s="23">
        <f t="shared" si="17"/>
        <v>11</v>
      </c>
      <c r="H331" s="23">
        <f t="shared" si="18"/>
        <v>15</v>
      </c>
      <c r="I331" s="23" t="str">
        <f t="shared" si="19"/>
        <v>Tyč závorovací sestavená I.</v>
      </c>
      <c r="J331" s="24">
        <v>1</v>
      </c>
      <c r="K331" s="121"/>
      <c r="L331" s="25"/>
    </row>
    <row r="332" spans="1:12" x14ac:dyDescent="0.2">
      <c r="A332" s="103" t="s">
        <v>878</v>
      </c>
      <c r="B332" s="160"/>
      <c r="C332" s="62">
        <v>31245045</v>
      </c>
      <c r="D332" s="22" t="s">
        <v>558</v>
      </c>
      <c r="E332" s="23" t="s">
        <v>122</v>
      </c>
      <c r="F332" s="23" t="str">
        <f t="shared" si="16"/>
        <v>A</v>
      </c>
      <c r="G332" s="23">
        <f t="shared" si="17"/>
        <v>11</v>
      </c>
      <c r="H332" s="23">
        <f t="shared" si="18"/>
        <v>15</v>
      </c>
      <c r="I332" s="23" t="str">
        <f t="shared" si="19"/>
        <v>Tyč závorovací sestavená II.</v>
      </c>
      <c r="J332" s="24">
        <v>0</v>
      </c>
      <c r="K332" s="121"/>
      <c r="L332" s="25"/>
    </row>
    <row r="333" spans="1:12" x14ac:dyDescent="0.2">
      <c r="A333" s="103" t="s">
        <v>879</v>
      </c>
      <c r="B333" s="160"/>
      <c r="C333" s="62">
        <v>31255003</v>
      </c>
      <c r="D333" s="22" t="s">
        <v>560</v>
      </c>
      <c r="E333" s="23" t="s">
        <v>124</v>
      </c>
      <c r="F333" s="23" t="str">
        <f t="shared" si="16"/>
        <v>A</v>
      </c>
      <c r="G333" s="23">
        <f t="shared" si="17"/>
        <v>11</v>
      </c>
      <c r="H333" s="23">
        <f t="shared" si="18"/>
        <v>15</v>
      </c>
      <c r="I333" s="23" t="str">
        <f t="shared" si="19"/>
        <v>Tyč závorovací sestavená II</v>
      </c>
      <c r="J333" s="24">
        <v>1</v>
      </c>
      <c r="K333" s="121"/>
      <c r="L333" s="25"/>
    </row>
    <row r="334" spans="1:12" x14ac:dyDescent="0.2">
      <c r="A334" s="103" t="s">
        <v>880</v>
      </c>
      <c r="B334" s="160"/>
      <c r="C334" s="62">
        <v>31245036</v>
      </c>
      <c r="D334" s="22" t="s">
        <v>558</v>
      </c>
      <c r="E334" s="23" t="s">
        <v>122</v>
      </c>
      <c r="F334" s="23" t="str">
        <f t="shared" si="16"/>
        <v>A</v>
      </c>
      <c r="G334" s="23">
        <f t="shared" si="17"/>
        <v>11</v>
      </c>
      <c r="H334" s="23">
        <f t="shared" si="18"/>
        <v>15</v>
      </c>
      <c r="I334" s="23" t="str">
        <f t="shared" si="19"/>
        <v>Tyč závorovací sestavená II.</v>
      </c>
      <c r="J334" s="24">
        <v>1</v>
      </c>
      <c r="K334" s="121"/>
      <c r="L334" s="25"/>
    </row>
    <row r="335" spans="1:12" x14ac:dyDescent="0.2">
      <c r="A335" s="103" t="s">
        <v>881</v>
      </c>
      <c r="B335" s="160"/>
      <c r="C335" s="62">
        <v>31265024</v>
      </c>
      <c r="D335" s="22" t="s">
        <v>558</v>
      </c>
      <c r="E335" s="23" t="s">
        <v>122</v>
      </c>
      <c r="F335" s="23" t="str">
        <f t="shared" si="16"/>
        <v>A</v>
      </c>
      <c r="G335" s="23">
        <f t="shared" si="17"/>
        <v>11</v>
      </c>
      <c r="H335" s="23">
        <f t="shared" si="18"/>
        <v>15</v>
      </c>
      <c r="I335" s="23" t="str">
        <f t="shared" si="19"/>
        <v>Tyč závorovací sestavená II.</v>
      </c>
      <c r="J335" s="24">
        <v>1</v>
      </c>
      <c r="K335" s="121"/>
      <c r="L335" s="25"/>
    </row>
    <row r="336" spans="1:12" x14ac:dyDescent="0.2">
      <c r="A336" s="103" t="s">
        <v>882</v>
      </c>
      <c r="B336" s="160"/>
      <c r="C336" s="62">
        <v>31285010</v>
      </c>
      <c r="D336" s="22" t="s">
        <v>558</v>
      </c>
      <c r="E336" s="23" t="s">
        <v>122</v>
      </c>
      <c r="F336" s="23" t="str">
        <f t="shared" si="16"/>
        <v>A</v>
      </c>
      <c r="G336" s="23">
        <f t="shared" si="17"/>
        <v>11</v>
      </c>
      <c r="H336" s="23">
        <f t="shared" si="18"/>
        <v>15</v>
      </c>
      <c r="I336" s="23" t="str">
        <f t="shared" si="19"/>
        <v>Tyč závorovací sestavená II.</v>
      </c>
      <c r="J336" s="24">
        <v>0</v>
      </c>
      <c r="K336" s="121"/>
      <c r="L336" s="25"/>
    </row>
    <row r="337" spans="1:12" x14ac:dyDescent="0.2">
      <c r="A337" s="103" t="s">
        <v>883</v>
      </c>
      <c r="B337" s="160"/>
      <c r="C337" s="62">
        <v>31135048</v>
      </c>
      <c r="D337" s="22" t="s">
        <v>557</v>
      </c>
      <c r="E337" s="23" t="s">
        <v>121</v>
      </c>
      <c r="F337" s="23" t="str">
        <f t="shared" si="16"/>
        <v>A</v>
      </c>
      <c r="G337" s="23">
        <f t="shared" si="17"/>
        <v>11</v>
      </c>
      <c r="H337" s="23">
        <f t="shared" si="18"/>
        <v>15</v>
      </c>
      <c r="I337" s="23" t="str">
        <f t="shared" si="19"/>
        <v>Tyč závorovací sestavená I.</v>
      </c>
      <c r="J337" s="24">
        <v>1</v>
      </c>
      <c r="K337" s="121"/>
      <c r="L337" s="25"/>
    </row>
    <row r="338" spans="1:12" x14ac:dyDescent="0.2">
      <c r="A338" s="103" t="s">
        <v>884</v>
      </c>
      <c r="B338" s="160"/>
      <c r="C338" s="62">
        <v>31125044</v>
      </c>
      <c r="D338" s="22" t="s">
        <v>558</v>
      </c>
      <c r="E338" s="23" t="s">
        <v>122</v>
      </c>
      <c r="F338" s="23" t="str">
        <f t="shared" si="16"/>
        <v>A</v>
      </c>
      <c r="G338" s="23">
        <f t="shared" si="17"/>
        <v>11</v>
      </c>
      <c r="H338" s="23">
        <f t="shared" si="18"/>
        <v>15</v>
      </c>
      <c r="I338" s="23" t="str">
        <f t="shared" si="19"/>
        <v>Tyč závorovací sestavená II.</v>
      </c>
      <c r="J338" s="24">
        <v>0</v>
      </c>
      <c r="K338" s="121"/>
      <c r="L338" s="25"/>
    </row>
    <row r="339" spans="1:12" x14ac:dyDescent="0.2">
      <c r="A339" s="103" t="s">
        <v>885</v>
      </c>
      <c r="B339" s="160"/>
      <c r="C339" s="62">
        <v>31135073</v>
      </c>
      <c r="D339" s="22" t="s">
        <v>558</v>
      </c>
      <c r="E339" s="23" t="s">
        <v>122</v>
      </c>
      <c r="F339" s="23" t="str">
        <f t="shared" si="16"/>
        <v>A</v>
      </c>
      <c r="G339" s="23">
        <f t="shared" si="17"/>
        <v>11</v>
      </c>
      <c r="H339" s="23">
        <f t="shared" si="18"/>
        <v>15</v>
      </c>
      <c r="I339" s="23" t="str">
        <f t="shared" si="19"/>
        <v>Tyč závorovací sestavená II.</v>
      </c>
      <c r="J339" s="24">
        <v>0</v>
      </c>
      <c r="K339" s="121"/>
      <c r="L339" s="25"/>
    </row>
    <row r="340" spans="1:12" x14ac:dyDescent="0.2">
      <c r="A340" s="103" t="s">
        <v>886</v>
      </c>
      <c r="B340" s="160"/>
      <c r="C340" s="62">
        <v>31145038</v>
      </c>
      <c r="D340" s="22" t="s">
        <v>558</v>
      </c>
      <c r="E340" s="23" t="s">
        <v>122</v>
      </c>
      <c r="F340" s="23" t="str">
        <f t="shared" si="16"/>
        <v>A</v>
      </c>
      <c r="G340" s="23">
        <f t="shared" si="17"/>
        <v>11</v>
      </c>
      <c r="H340" s="23">
        <f t="shared" si="18"/>
        <v>15</v>
      </c>
      <c r="I340" s="23" t="str">
        <f t="shared" si="19"/>
        <v>Tyč závorovací sestavená II.</v>
      </c>
      <c r="J340" s="24">
        <v>0</v>
      </c>
      <c r="K340" s="121"/>
      <c r="L340" s="25"/>
    </row>
    <row r="341" spans="1:12" x14ac:dyDescent="0.2">
      <c r="A341" s="103" t="s">
        <v>887</v>
      </c>
      <c r="B341" s="160"/>
      <c r="C341" s="62">
        <v>31145034</v>
      </c>
      <c r="D341" s="22" t="s">
        <v>559</v>
      </c>
      <c r="E341" s="23" t="s">
        <v>123</v>
      </c>
      <c r="F341" s="23" t="str">
        <f t="shared" si="16"/>
        <v>A</v>
      </c>
      <c r="G341" s="23">
        <f t="shared" si="17"/>
        <v>11</v>
      </c>
      <c r="H341" s="23">
        <f t="shared" si="18"/>
        <v>15</v>
      </c>
      <c r="I341" s="23" t="str">
        <f t="shared" si="19"/>
        <v>Tyč závorovací sestavená III.</v>
      </c>
      <c r="J341" s="24">
        <v>0</v>
      </c>
      <c r="K341" s="121"/>
      <c r="L341" s="25"/>
    </row>
    <row r="342" spans="1:12" x14ac:dyDescent="0.2">
      <c r="A342" s="103" t="s">
        <v>888</v>
      </c>
      <c r="B342" s="160"/>
      <c r="C342" s="62">
        <v>31535029</v>
      </c>
      <c r="D342" s="22" t="s">
        <v>561</v>
      </c>
      <c r="E342" s="23" t="s">
        <v>125</v>
      </c>
      <c r="F342" s="23" t="str">
        <f t="shared" si="16"/>
        <v>A</v>
      </c>
      <c r="G342" s="23">
        <f t="shared" si="17"/>
        <v>11</v>
      </c>
      <c r="H342" s="23">
        <f t="shared" si="18"/>
        <v>15</v>
      </c>
      <c r="I342" s="23" t="str">
        <f t="shared" si="19"/>
        <v>Tyč závorovací výměny sestavená II.</v>
      </c>
      <c r="J342" s="24">
        <v>1</v>
      </c>
      <c r="K342" s="121"/>
      <c r="L342" s="25"/>
    </row>
    <row r="343" spans="1:12" x14ac:dyDescent="0.2">
      <c r="A343" s="103" t="s">
        <v>889</v>
      </c>
      <c r="B343" s="160"/>
      <c r="C343" s="62">
        <v>31535030</v>
      </c>
      <c r="D343" s="22" t="s">
        <v>562</v>
      </c>
      <c r="E343" s="23" t="s">
        <v>126</v>
      </c>
      <c r="F343" s="23" t="str">
        <f t="shared" si="16"/>
        <v>A</v>
      </c>
      <c r="G343" s="23">
        <f t="shared" si="17"/>
        <v>11</v>
      </c>
      <c r="H343" s="23">
        <f t="shared" si="18"/>
        <v>15</v>
      </c>
      <c r="I343" s="23" t="str">
        <f t="shared" si="19"/>
        <v>Tyč závorovací výměny sestavená III.</v>
      </c>
      <c r="J343" s="24">
        <v>1</v>
      </c>
      <c r="K343" s="121"/>
      <c r="L343" s="25"/>
    </row>
    <row r="344" spans="1:12" x14ac:dyDescent="0.2">
      <c r="A344" s="103" t="s">
        <v>890</v>
      </c>
      <c r="B344" s="160"/>
      <c r="C344" s="62">
        <v>31535031</v>
      </c>
      <c r="D344" s="22" t="s">
        <v>563</v>
      </c>
      <c r="E344" s="23" t="s">
        <v>127</v>
      </c>
      <c r="F344" s="23" t="str">
        <f t="shared" si="16"/>
        <v>A</v>
      </c>
      <c r="G344" s="23">
        <f t="shared" si="17"/>
        <v>11</v>
      </c>
      <c r="H344" s="23">
        <f t="shared" si="18"/>
        <v>15</v>
      </c>
      <c r="I344" s="23" t="str">
        <f t="shared" si="19"/>
        <v>Tyč závorovací výměny sestavená IV.</v>
      </c>
      <c r="J344" s="24">
        <v>1</v>
      </c>
      <c r="K344" s="121"/>
      <c r="L344" s="25"/>
    </row>
    <row r="345" spans="1:12" x14ac:dyDescent="0.2">
      <c r="A345" s="103" t="s">
        <v>891</v>
      </c>
      <c r="B345" s="160"/>
      <c r="C345" s="62">
        <v>31245032</v>
      </c>
      <c r="D345" s="22" t="s">
        <v>557</v>
      </c>
      <c r="E345" s="23" t="s">
        <v>121</v>
      </c>
      <c r="F345" s="23" t="str">
        <f t="shared" si="16"/>
        <v>A</v>
      </c>
      <c r="G345" s="23">
        <f t="shared" si="17"/>
        <v>11</v>
      </c>
      <c r="H345" s="23">
        <f t="shared" si="18"/>
        <v>15</v>
      </c>
      <c r="I345" s="23" t="str">
        <f t="shared" si="19"/>
        <v>Tyč závorovací sestavená I.</v>
      </c>
      <c r="J345" s="24">
        <v>1</v>
      </c>
      <c r="K345" s="121"/>
      <c r="L345" s="25"/>
    </row>
    <row r="346" spans="1:12" x14ac:dyDescent="0.2">
      <c r="A346" s="103" t="s">
        <v>892</v>
      </c>
      <c r="B346" s="160"/>
      <c r="C346" s="62">
        <v>31245020</v>
      </c>
      <c r="D346" s="22" t="s">
        <v>560</v>
      </c>
      <c r="E346" s="23" t="s">
        <v>124</v>
      </c>
      <c r="F346" s="23" t="str">
        <f t="shared" si="16"/>
        <v>A</v>
      </c>
      <c r="G346" s="23">
        <f t="shared" si="17"/>
        <v>11</v>
      </c>
      <c r="H346" s="23">
        <f t="shared" si="18"/>
        <v>15</v>
      </c>
      <c r="I346" s="23" t="str">
        <f t="shared" si="19"/>
        <v>Tyč závorovací sestavená II</v>
      </c>
      <c r="J346" s="24">
        <v>1</v>
      </c>
      <c r="K346" s="121"/>
      <c r="L346" s="25"/>
    </row>
    <row r="347" spans="1:12" x14ac:dyDescent="0.2">
      <c r="A347" s="103" t="s">
        <v>893</v>
      </c>
      <c r="B347" s="160"/>
      <c r="C347" s="62">
        <v>31255022</v>
      </c>
      <c r="D347" s="22" t="s">
        <v>558</v>
      </c>
      <c r="E347" s="23" t="s">
        <v>122</v>
      </c>
      <c r="F347" s="23" t="str">
        <f t="shared" si="16"/>
        <v>A</v>
      </c>
      <c r="G347" s="23">
        <f t="shared" si="17"/>
        <v>11</v>
      </c>
      <c r="H347" s="23">
        <f t="shared" si="18"/>
        <v>15</v>
      </c>
      <c r="I347" s="23" t="str">
        <f t="shared" si="19"/>
        <v>Tyč závorovací sestavená II.</v>
      </c>
      <c r="J347" s="24">
        <v>1</v>
      </c>
      <c r="K347" s="121"/>
      <c r="L347" s="25"/>
    </row>
    <row r="348" spans="1:12" x14ac:dyDescent="0.2">
      <c r="A348" s="103" t="s">
        <v>894</v>
      </c>
      <c r="B348" s="160"/>
      <c r="C348" s="62">
        <v>31265010</v>
      </c>
      <c r="D348" s="22" t="s">
        <v>558</v>
      </c>
      <c r="E348" s="23" t="s">
        <v>122</v>
      </c>
      <c r="F348" s="23" t="str">
        <f t="shared" si="16"/>
        <v>A</v>
      </c>
      <c r="G348" s="23">
        <f t="shared" si="17"/>
        <v>11</v>
      </c>
      <c r="H348" s="23">
        <f t="shared" si="18"/>
        <v>15</v>
      </c>
      <c r="I348" s="23" t="str">
        <f t="shared" si="19"/>
        <v>Tyč závorovací sestavená II.</v>
      </c>
      <c r="J348" s="24">
        <v>1</v>
      </c>
      <c r="K348" s="121"/>
      <c r="L348" s="25"/>
    </row>
    <row r="349" spans="1:12" x14ac:dyDescent="0.2">
      <c r="A349" s="103" t="s">
        <v>895</v>
      </c>
      <c r="B349" s="160"/>
      <c r="C349" s="62">
        <v>31285002</v>
      </c>
      <c r="D349" s="22" t="s">
        <v>557</v>
      </c>
      <c r="E349" s="23" t="s">
        <v>121</v>
      </c>
      <c r="F349" s="23" t="str">
        <f t="shared" si="16"/>
        <v>A</v>
      </c>
      <c r="G349" s="23">
        <f t="shared" si="17"/>
        <v>11</v>
      </c>
      <c r="H349" s="23">
        <f t="shared" si="18"/>
        <v>15</v>
      </c>
      <c r="I349" s="23" t="str">
        <f t="shared" si="19"/>
        <v>Tyč závorovací sestavená I.</v>
      </c>
      <c r="J349" s="24">
        <v>0</v>
      </c>
      <c r="K349" s="121"/>
      <c r="L349" s="25"/>
    </row>
    <row r="350" spans="1:12" x14ac:dyDescent="0.2">
      <c r="A350" s="103" t="s">
        <v>896</v>
      </c>
      <c r="B350" s="160"/>
      <c r="C350" s="62">
        <v>31135029</v>
      </c>
      <c r="D350" s="22" t="s">
        <v>557</v>
      </c>
      <c r="E350" s="23" t="s">
        <v>121</v>
      </c>
      <c r="F350" s="23" t="str">
        <f t="shared" si="16"/>
        <v>A</v>
      </c>
      <c r="G350" s="23">
        <f t="shared" si="17"/>
        <v>11</v>
      </c>
      <c r="H350" s="23">
        <f t="shared" si="18"/>
        <v>15</v>
      </c>
      <c r="I350" s="23" t="str">
        <f t="shared" si="19"/>
        <v>Tyč závorovací sestavená I.</v>
      </c>
      <c r="J350" s="24">
        <v>0</v>
      </c>
      <c r="K350" s="121"/>
      <c r="L350" s="25"/>
    </row>
    <row r="351" spans="1:12" x14ac:dyDescent="0.2">
      <c r="A351" s="103" t="s">
        <v>897</v>
      </c>
      <c r="B351" s="160"/>
      <c r="C351" s="62">
        <v>31245014</v>
      </c>
      <c r="D351" s="22" t="s">
        <v>557</v>
      </c>
      <c r="E351" s="23" t="s">
        <v>121</v>
      </c>
      <c r="F351" s="23" t="str">
        <f t="shared" si="16"/>
        <v>A</v>
      </c>
      <c r="G351" s="23">
        <f t="shared" si="17"/>
        <v>11</v>
      </c>
      <c r="H351" s="23">
        <f t="shared" si="18"/>
        <v>15</v>
      </c>
      <c r="I351" s="23" t="str">
        <f t="shared" si="19"/>
        <v>Tyč závorovací sestavená I.</v>
      </c>
      <c r="J351" s="24">
        <v>0</v>
      </c>
      <c r="K351" s="121"/>
      <c r="L351" s="25"/>
    </row>
    <row r="352" spans="1:12" x14ac:dyDescent="0.2">
      <c r="A352" s="103" t="s">
        <v>898</v>
      </c>
      <c r="B352" s="160"/>
      <c r="C352" s="62">
        <v>31125003</v>
      </c>
      <c r="D352" s="22" t="s">
        <v>128</v>
      </c>
      <c r="E352" s="23" t="s">
        <v>128</v>
      </c>
      <c r="F352" s="23" t="str">
        <f t="shared" si="16"/>
        <v>N</v>
      </c>
      <c r="G352" s="23">
        <f t="shared" si="17"/>
        <v>4</v>
      </c>
      <c r="H352" s="23">
        <f t="shared" si="18"/>
        <v>14</v>
      </c>
      <c r="I352" s="23" t="str">
        <f>E352</f>
        <v>Tyč pomocného závěru sestavená</v>
      </c>
      <c r="J352" s="24">
        <v>1</v>
      </c>
      <c r="K352" s="121"/>
      <c r="L352" s="25"/>
    </row>
    <row r="353" spans="1:12" x14ac:dyDescent="0.2">
      <c r="A353" s="103" t="s">
        <v>899</v>
      </c>
      <c r="B353" s="160"/>
      <c r="C353" s="62">
        <v>31555009</v>
      </c>
      <c r="D353" s="22" t="s">
        <v>564</v>
      </c>
      <c r="E353" s="23" t="s">
        <v>129</v>
      </c>
      <c r="F353" s="23" t="str">
        <f t="shared" si="16"/>
        <v>A</v>
      </c>
      <c r="G353" s="23">
        <f t="shared" si="17"/>
        <v>11</v>
      </c>
      <c r="H353" s="23">
        <f t="shared" si="18"/>
        <v>15</v>
      </c>
      <c r="I353" s="23" t="str">
        <f t="shared" ref="I353:I391" si="20">CONCATENATE(PROPER(MID(E353,G353+1,H353-G353-1))," ",LOWER(MID(E353,1,G353-1))," ",MID(E353,H353+1,LEN(E353)-H353))</f>
        <v>Tyč závorovací výměny sestavená</v>
      </c>
      <c r="J353" s="24">
        <v>1</v>
      </c>
      <c r="K353" s="121"/>
      <c r="L353" s="25"/>
    </row>
    <row r="354" spans="1:12" x14ac:dyDescent="0.2">
      <c r="A354" s="103" t="s">
        <v>900</v>
      </c>
      <c r="B354" s="160"/>
      <c r="C354" s="62">
        <v>31525018</v>
      </c>
      <c r="D354" s="22" t="s">
        <v>564</v>
      </c>
      <c r="E354" s="23" t="s">
        <v>129</v>
      </c>
      <c r="F354" s="23" t="str">
        <f t="shared" si="16"/>
        <v>A</v>
      </c>
      <c r="G354" s="23">
        <f t="shared" si="17"/>
        <v>11</v>
      </c>
      <c r="H354" s="23">
        <f t="shared" si="18"/>
        <v>15</v>
      </c>
      <c r="I354" s="23" t="str">
        <f t="shared" si="20"/>
        <v>Tyč závorovací výměny sestavená</v>
      </c>
      <c r="J354" s="24">
        <v>1</v>
      </c>
      <c r="K354" s="121"/>
      <c r="L354" s="25"/>
    </row>
    <row r="355" spans="1:12" x14ac:dyDescent="0.2">
      <c r="A355" s="103" t="s">
        <v>901</v>
      </c>
      <c r="B355" s="160"/>
      <c r="C355" s="62">
        <v>31525019</v>
      </c>
      <c r="D355" s="22" t="s">
        <v>565</v>
      </c>
      <c r="E355" s="23" t="s">
        <v>130</v>
      </c>
      <c r="F355" s="23" t="str">
        <f t="shared" si="16"/>
        <v>A</v>
      </c>
      <c r="G355" s="23">
        <f t="shared" si="17"/>
        <v>11</v>
      </c>
      <c r="H355" s="23">
        <f t="shared" si="18"/>
        <v>15</v>
      </c>
      <c r="I355" s="23" t="str">
        <f t="shared" si="20"/>
        <v>Tyč závorovací PHS sestavená</v>
      </c>
      <c r="J355" s="24">
        <v>1</v>
      </c>
      <c r="K355" s="121"/>
      <c r="L355" s="25"/>
    </row>
    <row r="356" spans="1:12" x14ac:dyDescent="0.2">
      <c r="A356" s="103" t="s">
        <v>902</v>
      </c>
      <c r="B356" s="160"/>
      <c r="C356" s="62">
        <v>31645015</v>
      </c>
      <c r="D356" s="22" t="s">
        <v>566</v>
      </c>
      <c r="E356" s="23" t="s">
        <v>131</v>
      </c>
      <c r="F356" s="23" t="str">
        <f t="shared" si="16"/>
        <v>A</v>
      </c>
      <c r="G356" s="23">
        <f t="shared" si="17"/>
        <v>11</v>
      </c>
      <c r="H356" s="23">
        <f t="shared" si="18"/>
        <v>15</v>
      </c>
      <c r="I356" s="23" t="str">
        <f t="shared" si="20"/>
        <v>Tyč závorovací výměny sestavená I.</v>
      </c>
      <c r="J356" s="24">
        <v>0</v>
      </c>
      <c r="K356" s="121"/>
      <c r="L356" s="25"/>
    </row>
    <row r="357" spans="1:12" x14ac:dyDescent="0.2">
      <c r="A357" s="103" t="s">
        <v>903</v>
      </c>
      <c r="B357" s="160"/>
      <c r="C357" s="62">
        <v>31645016</v>
      </c>
      <c r="D357" s="22" t="s">
        <v>561</v>
      </c>
      <c r="E357" s="23" t="s">
        <v>125</v>
      </c>
      <c r="F357" s="23" t="str">
        <f t="shared" si="16"/>
        <v>A</v>
      </c>
      <c r="G357" s="23">
        <f t="shared" si="17"/>
        <v>11</v>
      </c>
      <c r="H357" s="23">
        <f t="shared" si="18"/>
        <v>15</v>
      </c>
      <c r="I357" s="23" t="str">
        <f t="shared" si="20"/>
        <v>Tyč závorovací výměny sestavená II.</v>
      </c>
      <c r="J357" s="24">
        <v>0</v>
      </c>
      <c r="K357" s="121"/>
      <c r="L357" s="25"/>
    </row>
    <row r="358" spans="1:12" x14ac:dyDescent="0.2">
      <c r="A358" s="103" t="s">
        <v>904</v>
      </c>
      <c r="B358" s="160"/>
      <c r="C358" s="62">
        <v>31565005</v>
      </c>
      <c r="D358" s="22" t="s">
        <v>564</v>
      </c>
      <c r="E358" s="23" t="s">
        <v>129</v>
      </c>
      <c r="F358" s="23" t="str">
        <f t="shared" si="16"/>
        <v>A</v>
      </c>
      <c r="G358" s="23">
        <f t="shared" si="17"/>
        <v>11</v>
      </c>
      <c r="H358" s="23">
        <f t="shared" si="18"/>
        <v>15</v>
      </c>
      <c r="I358" s="23" t="str">
        <f t="shared" si="20"/>
        <v>Tyč závorovací výměny sestavená</v>
      </c>
      <c r="J358" s="24">
        <v>1</v>
      </c>
      <c r="K358" s="121"/>
      <c r="L358" s="25"/>
    </row>
    <row r="359" spans="1:12" x14ac:dyDescent="0.2">
      <c r="A359" s="103" t="s">
        <v>905</v>
      </c>
      <c r="B359" s="160"/>
      <c r="C359" s="62">
        <v>31515400</v>
      </c>
      <c r="D359" s="22" t="s">
        <v>564</v>
      </c>
      <c r="E359" s="23" t="s">
        <v>129</v>
      </c>
      <c r="F359" s="23" t="str">
        <f t="shared" si="16"/>
        <v>A</v>
      </c>
      <c r="G359" s="23">
        <f t="shared" si="17"/>
        <v>11</v>
      </c>
      <c r="H359" s="23">
        <f t="shared" si="18"/>
        <v>15</v>
      </c>
      <c r="I359" s="23" t="str">
        <f t="shared" si="20"/>
        <v>Tyč závorovací výměny sestavená</v>
      </c>
      <c r="J359" s="24">
        <v>1</v>
      </c>
      <c r="K359" s="121"/>
      <c r="L359" s="25"/>
    </row>
    <row r="360" spans="1:12" x14ac:dyDescent="0.2">
      <c r="A360" s="103" t="s">
        <v>906</v>
      </c>
      <c r="B360" s="160"/>
      <c r="C360" s="62">
        <v>31515500</v>
      </c>
      <c r="D360" s="22" t="s">
        <v>565</v>
      </c>
      <c r="E360" s="23" t="s">
        <v>130</v>
      </c>
      <c r="F360" s="23" t="str">
        <f t="shared" si="16"/>
        <v>A</v>
      </c>
      <c r="G360" s="23">
        <f t="shared" si="17"/>
        <v>11</v>
      </c>
      <c r="H360" s="23">
        <f t="shared" si="18"/>
        <v>15</v>
      </c>
      <c r="I360" s="23" t="str">
        <f t="shared" si="20"/>
        <v>Tyč závorovací PHS sestavená</v>
      </c>
      <c r="J360" s="24">
        <v>1</v>
      </c>
      <c r="K360" s="121"/>
      <c r="L360" s="25"/>
    </row>
    <row r="361" spans="1:12" x14ac:dyDescent="0.2">
      <c r="A361" s="103" t="s">
        <v>907</v>
      </c>
      <c r="B361" s="160"/>
      <c r="C361" s="62">
        <v>31575025</v>
      </c>
      <c r="D361" s="22" t="s">
        <v>566</v>
      </c>
      <c r="E361" s="23" t="s">
        <v>131</v>
      </c>
      <c r="F361" s="23" t="str">
        <f t="shared" si="16"/>
        <v>A</v>
      </c>
      <c r="G361" s="23">
        <f t="shared" si="17"/>
        <v>11</v>
      </c>
      <c r="H361" s="23">
        <f t="shared" si="18"/>
        <v>15</v>
      </c>
      <c r="I361" s="23" t="str">
        <f t="shared" si="20"/>
        <v>Tyč závorovací výměny sestavená I.</v>
      </c>
      <c r="J361" s="24">
        <v>0</v>
      </c>
      <c r="K361" s="121"/>
      <c r="L361" s="25"/>
    </row>
    <row r="362" spans="1:12" x14ac:dyDescent="0.2">
      <c r="A362" s="103" t="s">
        <v>908</v>
      </c>
      <c r="B362" s="160"/>
      <c r="C362" s="62">
        <v>31575026</v>
      </c>
      <c r="D362" s="22" t="s">
        <v>561</v>
      </c>
      <c r="E362" s="23" t="s">
        <v>125</v>
      </c>
      <c r="F362" s="23" t="str">
        <f t="shared" si="16"/>
        <v>A</v>
      </c>
      <c r="G362" s="23">
        <f t="shared" si="17"/>
        <v>11</v>
      </c>
      <c r="H362" s="23">
        <f t="shared" si="18"/>
        <v>15</v>
      </c>
      <c r="I362" s="23" t="str">
        <f t="shared" si="20"/>
        <v>Tyč závorovací výměny sestavená II.</v>
      </c>
      <c r="J362" s="24">
        <v>0</v>
      </c>
      <c r="K362" s="121"/>
      <c r="L362" s="25"/>
    </row>
    <row r="363" spans="1:12" x14ac:dyDescent="0.2">
      <c r="A363" s="103" t="s">
        <v>909</v>
      </c>
      <c r="B363" s="160"/>
      <c r="C363" s="62">
        <v>235215003</v>
      </c>
      <c r="D363" s="22" t="s">
        <v>561</v>
      </c>
      <c r="E363" s="23" t="s">
        <v>125</v>
      </c>
      <c r="F363" s="23" t="str">
        <f t="shared" si="16"/>
        <v>A</v>
      </c>
      <c r="G363" s="23">
        <f t="shared" si="17"/>
        <v>11</v>
      </c>
      <c r="H363" s="23">
        <f t="shared" si="18"/>
        <v>15</v>
      </c>
      <c r="I363" s="23" t="str">
        <f t="shared" si="20"/>
        <v>Tyč závorovací výměny sestavená II.</v>
      </c>
      <c r="J363" s="24">
        <v>1</v>
      </c>
      <c r="K363" s="121"/>
      <c r="L363" s="25"/>
    </row>
    <row r="364" spans="1:12" x14ac:dyDescent="0.2">
      <c r="A364" s="103" t="s">
        <v>910</v>
      </c>
      <c r="B364" s="160"/>
      <c r="C364" s="62">
        <v>235315005</v>
      </c>
      <c r="D364" s="22" t="s">
        <v>561</v>
      </c>
      <c r="E364" s="23" t="s">
        <v>125</v>
      </c>
      <c r="F364" s="23" t="str">
        <f t="shared" si="16"/>
        <v>A</v>
      </c>
      <c r="G364" s="23">
        <f t="shared" si="17"/>
        <v>11</v>
      </c>
      <c r="H364" s="23">
        <f t="shared" si="18"/>
        <v>15</v>
      </c>
      <c r="I364" s="23" t="str">
        <f t="shared" si="20"/>
        <v>Tyč závorovací výměny sestavená II.</v>
      </c>
      <c r="J364" s="24">
        <v>1</v>
      </c>
      <c r="K364" s="121"/>
      <c r="L364" s="25"/>
    </row>
    <row r="365" spans="1:12" x14ac:dyDescent="0.2">
      <c r="A365" s="103" t="s">
        <v>911</v>
      </c>
      <c r="B365" s="160"/>
      <c r="C365" s="62">
        <v>235315006</v>
      </c>
      <c r="D365" s="22" t="s">
        <v>567</v>
      </c>
      <c r="E365" s="23" t="s">
        <v>132</v>
      </c>
      <c r="F365" s="23" t="str">
        <f t="shared" si="16"/>
        <v>A</v>
      </c>
      <c r="G365" s="23">
        <f t="shared" si="17"/>
        <v>11</v>
      </c>
      <c r="H365" s="23">
        <f t="shared" si="18"/>
        <v>15</v>
      </c>
      <c r="I365" s="23" t="str">
        <f t="shared" si="20"/>
        <v>Tyč závorovací PHS sestavená II.</v>
      </c>
      <c r="J365" s="24">
        <v>1</v>
      </c>
      <c r="K365" s="121"/>
      <c r="L365" s="25"/>
    </row>
    <row r="366" spans="1:12" x14ac:dyDescent="0.2">
      <c r="A366" s="103" t="s">
        <v>912</v>
      </c>
      <c r="B366" s="160"/>
      <c r="C366" s="62">
        <v>225985016</v>
      </c>
      <c r="D366" s="22" t="s">
        <v>566</v>
      </c>
      <c r="E366" s="23" t="s">
        <v>131</v>
      </c>
      <c r="F366" s="23" t="str">
        <f t="shared" si="16"/>
        <v>A</v>
      </c>
      <c r="G366" s="23">
        <f t="shared" si="17"/>
        <v>11</v>
      </c>
      <c r="H366" s="23">
        <f t="shared" si="18"/>
        <v>15</v>
      </c>
      <c r="I366" s="23" t="str">
        <f t="shared" si="20"/>
        <v>Tyč závorovací výměny sestavená I.</v>
      </c>
      <c r="J366" s="24">
        <v>0</v>
      </c>
      <c r="K366" s="121"/>
      <c r="L366" s="25"/>
    </row>
    <row r="367" spans="1:12" x14ac:dyDescent="0.2">
      <c r="A367" s="103" t="s">
        <v>913</v>
      </c>
      <c r="B367" s="160"/>
      <c r="C367" s="62">
        <v>235215020</v>
      </c>
      <c r="D367" s="22" t="s">
        <v>563</v>
      </c>
      <c r="E367" s="23" t="s">
        <v>127</v>
      </c>
      <c r="F367" s="23" t="str">
        <f t="shared" si="16"/>
        <v>A</v>
      </c>
      <c r="G367" s="23">
        <f t="shared" si="17"/>
        <v>11</v>
      </c>
      <c r="H367" s="23">
        <f t="shared" si="18"/>
        <v>15</v>
      </c>
      <c r="I367" s="23" t="str">
        <f t="shared" si="20"/>
        <v>Tyč závorovací výměny sestavená IV.</v>
      </c>
      <c r="J367" s="24">
        <v>1</v>
      </c>
      <c r="K367" s="121"/>
      <c r="L367" s="25"/>
    </row>
    <row r="368" spans="1:12" x14ac:dyDescent="0.2">
      <c r="A368" s="103" t="s">
        <v>914</v>
      </c>
      <c r="B368" s="160"/>
      <c r="C368" s="62">
        <v>225985018</v>
      </c>
      <c r="D368" s="22" t="s">
        <v>558</v>
      </c>
      <c r="E368" s="23" t="s">
        <v>122</v>
      </c>
      <c r="F368" s="23" t="str">
        <f t="shared" si="16"/>
        <v>A</v>
      </c>
      <c r="G368" s="23">
        <f t="shared" si="17"/>
        <v>11</v>
      </c>
      <c r="H368" s="23">
        <f t="shared" si="18"/>
        <v>15</v>
      </c>
      <c r="I368" s="23" t="str">
        <f t="shared" si="20"/>
        <v>Tyč závorovací sestavená II.</v>
      </c>
      <c r="J368" s="24">
        <v>0</v>
      </c>
      <c r="K368" s="121"/>
      <c r="L368" s="25"/>
    </row>
    <row r="369" spans="1:12" x14ac:dyDescent="0.2">
      <c r="A369" s="103" t="s">
        <v>915</v>
      </c>
      <c r="B369" s="160"/>
      <c r="C369" s="62">
        <v>235205002</v>
      </c>
      <c r="D369" s="22" t="s">
        <v>564</v>
      </c>
      <c r="E369" s="23" t="s">
        <v>129</v>
      </c>
      <c r="F369" s="23" t="str">
        <f t="shared" si="16"/>
        <v>A</v>
      </c>
      <c r="G369" s="23">
        <f t="shared" si="17"/>
        <v>11</v>
      </c>
      <c r="H369" s="23">
        <f t="shared" si="18"/>
        <v>15</v>
      </c>
      <c r="I369" s="23" t="str">
        <f t="shared" si="20"/>
        <v>Tyč závorovací výměny sestavená</v>
      </c>
      <c r="J369" s="24">
        <v>0</v>
      </c>
      <c r="K369" s="121"/>
      <c r="L369" s="25"/>
    </row>
    <row r="370" spans="1:12" x14ac:dyDescent="0.2">
      <c r="A370" s="103" t="s">
        <v>916</v>
      </c>
      <c r="B370" s="160"/>
      <c r="C370" s="62">
        <v>235415006</v>
      </c>
      <c r="D370" s="22" t="s">
        <v>564</v>
      </c>
      <c r="E370" s="23" t="s">
        <v>129</v>
      </c>
      <c r="F370" s="23" t="str">
        <f t="shared" si="16"/>
        <v>A</v>
      </c>
      <c r="G370" s="23">
        <f t="shared" si="17"/>
        <v>11</v>
      </c>
      <c r="H370" s="23">
        <f t="shared" si="18"/>
        <v>15</v>
      </c>
      <c r="I370" s="23" t="str">
        <f t="shared" si="20"/>
        <v>Tyč závorovací výměny sestavená</v>
      </c>
      <c r="J370" s="24">
        <v>1</v>
      </c>
      <c r="K370" s="121"/>
      <c r="L370" s="25"/>
    </row>
    <row r="371" spans="1:12" x14ac:dyDescent="0.2">
      <c r="A371" s="103" t="s">
        <v>917</v>
      </c>
      <c r="B371" s="160"/>
      <c r="C371" s="62">
        <v>235415007</v>
      </c>
      <c r="D371" s="22" t="s">
        <v>565</v>
      </c>
      <c r="E371" s="23" t="s">
        <v>130</v>
      </c>
      <c r="F371" s="23" t="str">
        <f t="shared" si="16"/>
        <v>A</v>
      </c>
      <c r="G371" s="23">
        <f t="shared" si="17"/>
        <v>11</v>
      </c>
      <c r="H371" s="23">
        <f t="shared" si="18"/>
        <v>15</v>
      </c>
      <c r="I371" s="23" t="str">
        <f t="shared" si="20"/>
        <v>Tyč závorovací PHS sestavená</v>
      </c>
      <c r="J371" s="24">
        <v>1</v>
      </c>
      <c r="K371" s="121"/>
      <c r="L371" s="25"/>
    </row>
    <row r="372" spans="1:12" x14ac:dyDescent="0.2">
      <c r="A372" s="103" t="s">
        <v>918</v>
      </c>
      <c r="B372" s="160"/>
      <c r="C372" s="62">
        <v>31135118</v>
      </c>
      <c r="D372" s="22" t="s">
        <v>568</v>
      </c>
      <c r="E372" s="23" t="s">
        <v>133</v>
      </c>
      <c r="F372" s="23" t="str">
        <f t="shared" si="16"/>
        <v>A</v>
      </c>
      <c r="G372" s="23">
        <f t="shared" si="17"/>
        <v>11</v>
      </c>
      <c r="H372" s="23">
        <f t="shared" si="18"/>
        <v>15</v>
      </c>
      <c r="I372" s="23" t="str">
        <f t="shared" si="20"/>
        <v>Tyč závorovací PHS úplná</v>
      </c>
      <c r="J372" s="24">
        <v>1</v>
      </c>
      <c r="K372" s="121"/>
      <c r="L372" s="25"/>
    </row>
    <row r="373" spans="1:12" x14ac:dyDescent="0.2">
      <c r="A373" s="103" t="s">
        <v>919</v>
      </c>
      <c r="B373" s="160"/>
      <c r="C373" s="62">
        <v>31535037</v>
      </c>
      <c r="D373" s="22" t="s">
        <v>569</v>
      </c>
      <c r="E373" s="23" t="s">
        <v>134</v>
      </c>
      <c r="F373" s="23" t="str">
        <f t="shared" ref="F373:F392" si="21">IF(RIGHT(LEFT(E373,G373-1))="á","A",IF(RIGHT(LEFT(E373,G373-1))="é","A",IF(RIGHT(LEFT(E373,G373-1))="í","A",IF(RIGHT(LEFT(E373,G373-1))="ó","A",IF(RIGHT(LEFT(E373,G373-1))="ú","A",IF(RIGHT(LEFT(E373,G373-1))="ů","A",IF(RIGHT(LEFT(E373,G373-1))="ý","A","N")))))))</f>
        <v>A</v>
      </c>
      <c r="G373" s="23">
        <f t="shared" ref="G373:G436" si="22">SEARCH(" ",E373)</f>
        <v>11</v>
      </c>
      <c r="H373" s="23">
        <f t="shared" ref="H373:H436" si="23">SEARCH(" ",E373,G373+1)</f>
        <v>15</v>
      </c>
      <c r="I373" s="23" t="str">
        <f t="shared" si="20"/>
        <v>Tyč závorovací PHS úplná II.</v>
      </c>
      <c r="J373" s="24">
        <v>1</v>
      </c>
      <c r="K373" s="121"/>
      <c r="L373" s="25"/>
    </row>
    <row r="374" spans="1:12" x14ac:dyDescent="0.2">
      <c r="A374" s="103" t="s">
        <v>920</v>
      </c>
      <c r="B374" s="160"/>
      <c r="C374" s="62">
        <v>31135227</v>
      </c>
      <c r="D374" s="22" t="s">
        <v>570</v>
      </c>
      <c r="E374" s="23" t="s">
        <v>135</v>
      </c>
      <c r="F374" s="23" t="str">
        <f t="shared" si="21"/>
        <v>A</v>
      </c>
      <c r="G374" s="23">
        <f t="shared" si="22"/>
        <v>11</v>
      </c>
      <c r="H374" s="23">
        <f t="shared" si="23"/>
        <v>15</v>
      </c>
      <c r="I374" s="23" t="str">
        <f t="shared" si="20"/>
        <v>Tyč závorovací PHS zúžená úplná</v>
      </c>
      <c r="J374" s="24">
        <v>1</v>
      </c>
      <c r="K374" s="121"/>
      <c r="L374" s="25"/>
    </row>
    <row r="375" spans="1:12" x14ac:dyDescent="0.2">
      <c r="A375" s="103" t="s">
        <v>921</v>
      </c>
      <c r="B375" s="160"/>
      <c r="C375" s="62">
        <v>22905022</v>
      </c>
      <c r="D375" s="22" t="s">
        <v>1579</v>
      </c>
      <c r="E375" s="23" t="s">
        <v>131</v>
      </c>
      <c r="F375" s="23" t="str">
        <f t="shared" si="21"/>
        <v>A</v>
      </c>
      <c r="G375" s="23">
        <f t="shared" si="22"/>
        <v>11</v>
      </c>
      <c r="H375" s="23">
        <f t="shared" si="23"/>
        <v>15</v>
      </c>
      <c r="I375" s="23" t="str">
        <f t="shared" si="20"/>
        <v>Tyč závorovací výměny sestavená I.</v>
      </c>
      <c r="J375" s="24">
        <v>1</v>
      </c>
      <c r="K375" s="121"/>
      <c r="L375" s="25"/>
    </row>
    <row r="376" spans="1:12" x14ac:dyDescent="0.2">
      <c r="A376" s="103" t="s">
        <v>922</v>
      </c>
      <c r="B376" s="160"/>
      <c r="C376" s="62">
        <v>22905023</v>
      </c>
      <c r="D376" s="22" t="s">
        <v>1580</v>
      </c>
      <c r="E376" s="23" t="s">
        <v>125</v>
      </c>
      <c r="F376" s="23" t="str">
        <f t="shared" si="21"/>
        <v>A</v>
      </c>
      <c r="G376" s="23">
        <f t="shared" si="22"/>
        <v>11</v>
      </c>
      <c r="H376" s="23">
        <f t="shared" si="23"/>
        <v>15</v>
      </c>
      <c r="I376" s="23" t="str">
        <f t="shared" si="20"/>
        <v>Tyč závorovací výměny sestavená II.</v>
      </c>
      <c r="J376" s="24">
        <v>0</v>
      </c>
      <c r="K376" s="121"/>
      <c r="L376" s="25"/>
    </row>
    <row r="377" spans="1:12" x14ac:dyDescent="0.2">
      <c r="A377" s="103" t="s">
        <v>923</v>
      </c>
      <c r="B377" s="160"/>
      <c r="C377" s="62">
        <v>22905024</v>
      </c>
      <c r="D377" s="22" t="s">
        <v>1581</v>
      </c>
      <c r="E377" s="23" t="s">
        <v>126</v>
      </c>
      <c r="F377" s="23" t="str">
        <f t="shared" si="21"/>
        <v>A</v>
      </c>
      <c r="G377" s="23">
        <f t="shared" si="22"/>
        <v>11</v>
      </c>
      <c r="H377" s="23">
        <f t="shared" si="23"/>
        <v>15</v>
      </c>
      <c r="I377" s="23" t="str">
        <f t="shared" si="20"/>
        <v>Tyč závorovací výměny sestavená III.</v>
      </c>
      <c r="J377" s="24">
        <v>0</v>
      </c>
      <c r="K377" s="121"/>
      <c r="L377" s="25"/>
    </row>
    <row r="378" spans="1:12" x14ac:dyDescent="0.2">
      <c r="A378" s="103" t="s">
        <v>924</v>
      </c>
      <c r="B378" s="160"/>
      <c r="C378" s="62">
        <v>22905025</v>
      </c>
      <c r="D378" s="22" t="s">
        <v>1582</v>
      </c>
      <c r="E378" s="23" t="s">
        <v>127</v>
      </c>
      <c r="F378" s="23" t="str">
        <f t="shared" si="21"/>
        <v>A</v>
      </c>
      <c r="G378" s="23">
        <f t="shared" si="22"/>
        <v>11</v>
      </c>
      <c r="H378" s="23">
        <f t="shared" si="23"/>
        <v>15</v>
      </c>
      <c r="I378" s="23" t="str">
        <f t="shared" si="20"/>
        <v>Tyč závorovací výměny sestavená IV.</v>
      </c>
      <c r="J378" s="24">
        <v>0</v>
      </c>
      <c r="K378" s="121"/>
      <c r="L378" s="25"/>
    </row>
    <row r="379" spans="1:12" x14ac:dyDescent="0.2">
      <c r="A379" s="103" t="s">
        <v>925</v>
      </c>
      <c r="B379" s="160"/>
      <c r="C379" s="62">
        <v>22905026</v>
      </c>
      <c r="D379" s="22" t="s">
        <v>1583</v>
      </c>
      <c r="E379" s="23" t="s">
        <v>136</v>
      </c>
      <c r="F379" s="23" t="str">
        <f t="shared" si="21"/>
        <v>A</v>
      </c>
      <c r="G379" s="23">
        <f t="shared" si="22"/>
        <v>11</v>
      </c>
      <c r="H379" s="23">
        <f t="shared" si="23"/>
        <v>15</v>
      </c>
      <c r="I379" s="23" t="str">
        <f t="shared" si="20"/>
        <v>Tyč závorovací výměny sestavená V.</v>
      </c>
      <c r="J379" s="24">
        <v>0</v>
      </c>
      <c r="K379" s="121"/>
      <c r="L379" s="25"/>
    </row>
    <row r="380" spans="1:12" x14ac:dyDescent="0.2">
      <c r="A380" s="103" t="s">
        <v>926</v>
      </c>
      <c r="B380" s="160"/>
      <c r="C380" s="62">
        <v>22905027</v>
      </c>
      <c r="D380" s="22" t="s">
        <v>1584</v>
      </c>
      <c r="E380" s="23" t="s">
        <v>137</v>
      </c>
      <c r="F380" s="23" t="str">
        <f t="shared" si="21"/>
        <v>A</v>
      </c>
      <c r="G380" s="23">
        <f t="shared" si="22"/>
        <v>11</v>
      </c>
      <c r="H380" s="23">
        <f t="shared" si="23"/>
        <v>15</v>
      </c>
      <c r="I380" s="23" t="str">
        <f t="shared" si="20"/>
        <v>Tyč závorovací výměny sestavená VI.</v>
      </c>
      <c r="J380" s="24">
        <v>0</v>
      </c>
      <c r="K380" s="121"/>
      <c r="L380" s="25"/>
    </row>
    <row r="381" spans="1:12" x14ac:dyDescent="0.2">
      <c r="A381" s="103" t="s">
        <v>927</v>
      </c>
      <c r="B381" s="160"/>
      <c r="C381" s="62">
        <v>22905217</v>
      </c>
      <c r="D381" s="22" t="s">
        <v>1585</v>
      </c>
      <c r="E381" s="23" t="s">
        <v>374</v>
      </c>
      <c r="F381" s="23" t="str">
        <f t="shared" si="21"/>
        <v>A</v>
      </c>
      <c r="G381" s="23">
        <f t="shared" si="22"/>
        <v>11</v>
      </c>
      <c r="H381" s="23">
        <f t="shared" si="23"/>
        <v>15</v>
      </c>
      <c r="I381" s="23" t="str">
        <f t="shared" si="20"/>
        <v>Tyč závorovací PHS úplná I.</v>
      </c>
      <c r="J381" s="24">
        <v>2</v>
      </c>
      <c r="K381" s="121"/>
      <c r="L381" s="25"/>
    </row>
    <row r="382" spans="1:12" x14ac:dyDescent="0.2">
      <c r="A382" s="103" t="s">
        <v>928</v>
      </c>
      <c r="B382" s="160"/>
      <c r="C382" s="62">
        <v>22905226</v>
      </c>
      <c r="D382" s="22" t="s">
        <v>1586</v>
      </c>
      <c r="E382" s="23" t="s">
        <v>134</v>
      </c>
      <c r="F382" s="23" t="str">
        <f t="shared" si="21"/>
        <v>A</v>
      </c>
      <c r="G382" s="23">
        <f t="shared" si="22"/>
        <v>11</v>
      </c>
      <c r="H382" s="23">
        <f t="shared" si="23"/>
        <v>15</v>
      </c>
      <c r="I382" s="23" t="str">
        <f t="shared" si="20"/>
        <v>Tyč závorovací PHS úplná II.</v>
      </c>
      <c r="J382" s="24">
        <v>0</v>
      </c>
      <c r="K382" s="121"/>
      <c r="L382" s="25"/>
    </row>
    <row r="383" spans="1:12" x14ac:dyDescent="0.2">
      <c r="A383" s="103" t="s">
        <v>929</v>
      </c>
      <c r="B383" s="160"/>
      <c r="C383" s="62">
        <v>22905225</v>
      </c>
      <c r="D383" s="22" t="s">
        <v>1587</v>
      </c>
      <c r="E383" s="23" t="s">
        <v>138</v>
      </c>
      <c r="F383" s="23" t="str">
        <f t="shared" si="21"/>
        <v>A</v>
      </c>
      <c r="G383" s="23">
        <f t="shared" si="22"/>
        <v>11</v>
      </c>
      <c r="H383" s="23">
        <f t="shared" si="23"/>
        <v>15</v>
      </c>
      <c r="I383" s="23" t="str">
        <f t="shared" si="20"/>
        <v>Tyč závorovací PHS úplná III.</v>
      </c>
      <c r="J383" s="24">
        <v>1</v>
      </c>
      <c r="K383" s="121"/>
      <c r="L383" s="25"/>
    </row>
    <row r="384" spans="1:12" x14ac:dyDescent="0.2">
      <c r="A384" s="103" t="s">
        <v>930</v>
      </c>
      <c r="B384" s="160"/>
      <c r="C384" s="62">
        <v>31135047</v>
      </c>
      <c r="D384" s="22" t="s">
        <v>571</v>
      </c>
      <c r="E384" s="23" t="s">
        <v>139</v>
      </c>
      <c r="F384" s="23" t="str">
        <f t="shared" si="21"/>
        <v>A</v>
      </c>
      <c r="G384" s="23">
        <f t="shared" si="22"/>
        <v>11</v>
      </c>
      <c r="H384" s="23">
        <f t="shared" si="23"/>
        <v>15</v>
      </c>
      <c r="I384" s="23" t="str">
        <f t="shared" si="20"/>
        <v>Tyč závorovací úplná I.</v>
      </c>
      <c r="J384" s="24">
        <v>0</v>
      </c>
      <c r="K384" s="121"/>
      <c r="L384" s="25"/>
    </row>
    <row r="385" spans="1:12" x14ac:dyDescent="0.2">
      <c r="A385" s="103" t="s">
        <v>931</v>
      </c>
      <c r="B385" s="160"/>
      <c r="C385" s="62">
        <v>31135049</v>
      </c>
      <c r="D385" s="22" t="s">
        <v>571</v>
      </c>
      <c r="E385" s="23" t="s">
        <v>139</v>
      </c>
      <c r="F385" s="23" t="str">
        <f t="shared" si="21"/>
        <v>A</v>
      </c>
      <c r="G385" s="23">
        <f t="shared" si="22"/>
        <v>11</v>
      </c>
      <c r="H385" s="23">
        <f t="shared" si="23"/>
        <v>15</v>
      </c>
      <c r="I385" s="23" t="str">
        <f t="shared" si="20"/>
        <v>Tyč závorovací úplná I.</v>
      </c>
      <c r="J385" s="24">
        <v>0</v>
      </c>
      <c r="K385" s="121"/>
      <c r="L385" s="25"/>
    </row>
    <row r="386" spans="1:12" x14ac:dyDescent="0.2">
      <c r="A386" s="103" t="s">
        <v>932</v>
      </c>
      <c r="B386" s="160"/>
      <c r="C386" s="62">
        <v>31245015</v>
      </c>
      <c r="D386" s="22" t="s">
        <v>571</v>
      </c>
      <c r="E386" s="23" t="s">
        <v>139</v>
      </c>
      <c r="F386" s="23" t="str">
        <f t="shared" si="21"/>
        <v>A</v>
      </c>
      <c r="G386" s="23">
        <f t="shared" si="22"/>
        <v>11</v>
      </c>
      <c r="H386" s="23">
        <f t="shared" si="23"/>
        <v>15</v>
      </c>
      <c r="I386" s="23" t="str">
        <f t="shared" si="20"/>
        <v>Tyč závorovací úplná I.</v>
      </c>
      <c r="J386" s="24">
        <v>0</v>
      </c>
      <c r="K386" s="121"/>
      <c r="L386" s="25"/>
    </row>
    <row r="387" spans="1:12" x14ac:dyDescent="0.2">
      <c r="A387" s="103" t="s">
        <v>933</v>
      </c>
      <c r="B387" s="160"/>
      <c r="C387" s="62">
        <v>31245033</v>
      </c>
      <c r="D387" s="22" t="s">
        <v>571</v>
      </c>
      <c r="E387" s="23" t="s">
        <v>139</v>
      </c>
      <c r="F387" s="23" t="str">
        <f t="shared" si="21"/>
        <v>A</v>
      </c>
      <c r="G387" s="23">
        <f t="shared" si="22"/>
        <v>11</v>
      </c>
      <c r="H387" s="23">
        <f t="shared" si="23"/>
        <v>15</v>
      </c>
      <c r="I387" s="23" t="str">
        <f t="shared" si="20"/>
        <v>Tyč závorovací úplná I.</v>
      </c>
      <c r="J387" s="24">
        <v>0</v>
      </c>
      <c r="K387" s="121"/>
      <c r="L387" s="25"/>
    </row>
    <row r="388" spans="1:12" x14ac:dyDescent="0.2">
      <c r="A388" s="103" t="s">
        <v>934</v>
      </c>
      <c r="B388" s="160"/>
      <c r="C388" s="62">
        <v>31535032</v>
      </c>
      <c r="D388" s="22" t="s">
        <v>572</v>
      </c>
      <c r="E388" s="23" t="s">
        <v>140</v>
      </c>
      <c r="F388" s="23" t="str">
        <f t="shared" si="21"/>
        <v>A</v>
      </c>
      <c r="G388" s="23">
        <f t="shared" si="22"/>
        <v>11</v>
      </c>
      <c r="H388" s="23">
        <f t="shared" si="23"/>
        <v>15</v>
      </c>
      <c r="I388" s="23" t="str">
        <f t="shared" si="20"/>
        <v>Tyč závorovací výměny úplná II.</v>
      </c>
      <c r="J388" s="24">
        <v>0</v>
      </c>
      <c r="K388" s="121"/>
      <c r="L388" s="25"/>
    </row>
    <row r="389" spans="1:12" x14ac:dyDescent="0.2">
      <c r="A389" s="103" t="s">
        <v>935</v>
      </c>
      <c r="B389" s="160"/>
      <c r="C389" s="62">
        <v>31535033</v>
      </c>
      <c r="D389" s="22" t="s">
        <v>573</v>
      </c>
      <c r="E389" s="23" t="s">
        <v>141</v>
      </c>
      <c r="F389" s="23" t="str">
        <f t="shared" si="21"/>
        <v>A</v>
      </c>
      <c r="G389" s="23">
        <f t="shared" si="22"/>
        <v>11</v>
      </c>
      <c r="H389" s="23">
        <f t="shared" si="23"/>
        <v>15</v>
      </c>
      <c r="I389" s="23" t="str">
        <f t="shared" si="20"/>
        <v>Tyč závorovací výměny úplná III.</v>
      </c>
      <c r="J389" s="24">
        <v>0</v>
      </c>
      <c r="K389" s="121"/>
      <c r="L389" s="25"/>
    </row>
    <row r="390" spans="1:12" x14ac:dyDescent="0.2">
      <c r="A390" s="103" t="s">
        <v>936</v>
      </c>
      <c r="B390" s="160"/>
      <c r="C390" s="62">
        <v>31535034</v>
      </c>
      <c r="D390" s="22" t="s">
        <v>574</v>
      </c>
      <c r="E390" s="23" t="s">
        <v>142</v>
      </c>
      <c r="F390" s="23" t="str">
        <f t="shared" si="21"/>
        <v>A</v>
      </c>
      <c r="G390" s="23">
        <f t="shared" si="22"/>
        <v>11</v>
      </c>
      <c r="H390" s="23">
        <f t="shared" si="23"/>
        <v>15</v>
      </c>
      <c r="I390" s="23" t="str">
        <f t="shared" si="20"/>
        <v>Tyč závorovací výměny úplná IV.</v>
      </c>
      <c r="J390" s="24">
        <v>0</v>
      </c>
      <c r="K390" s="121"/>
      <c r="L390" s="25"/>
    </row>
    <row r="391" spans="1:12" x14ac:dyDescent="0.2">
      <c r="A391" s="103" t="s">
        <v>937</v>
      </c>
      <c r="B391" s="160"/>
      <c r="C391" s="62">
        <v>31285012</v>
      </c>
      <c r="D391" s="22" t="s">
        <v>575</v>
      </c>
      <c r="E391" s="23" t="s">
        <v>143</v>
      </c>
      <c r="F391" s="23" t="str">
        <f t="shared" si="21"/>
        <v>A</v>
      </c>
      <c r="G391" s="23">
        <f t="shared" si="22"/>
        <v>11</v>
      </c>
      <c r="H391" s="23">
        <f t="shared" si="23"/>
        <v>15</v>
      </c>
      <c r="I391" s="23" t="str">
        <f t="shared" si="20"/>
        <v>Tyč závorovací úplná II.</v>
      </c>
      <c r="J391" s="24">
        <v>0</v>
      </c>
      <c r="K391" s="121"/>
      <c r="L391" s="25"/>
    </row>
    <row r="392" spans="1:12" x14ac:dyDescent="0.2">
      <c r="A392" s="103" t="s">
        <v>938</v>
      </c>
      <c r="B392" s="160"/>
      <c r="C392" s="62">
        <v>31125022</v>
      </c>
      <c r="D392" s="22" t="s">
        <v>113</v>
      </c>
      <c r="E392" s="23" t="s">
        <v>113</v>
      </c>
      <c r="F392" s="23" t="str">
        <f t="shared" si="21"/>
        <v>N</v>
      </c>
      <c r="G392" s="23">
        <f t="shared" si="22"/>
        <v>6</v>
      </c>
      <c r="H392" s="23" t="e">
        <f t="shared" si="23"/>
        <v>#VALUE!</v>
      </c>
      <c r="I392" s="23" t="str">
        <f>E392</f>
        <v>Držák krytu</v>
      </c>
      <c r="J392" s="24">
        <v>0</v>
      </c>
      <c r="K392" s="121"/>
      <c r="L392" s="25"/>
    </row>
    <row r="393" spans="1:12" x14ac:dyDescent="0.2">
      <c r="A393" s="103" t="s">
        <v>939</v>
      </c>
      <c r="B393" s="160"/>
      <c r="C393" s="62">
        <v>31120037</v>
      </c>
      <c r="D393" s="22" t="s">
        <v>144</v>
      </c>
      <c r="E393" s="23" t="s">
        <v>144</v>
      </c>
      <c r="F393" s="23" t="s">
        <v>380</v>
      </c>
      <c r="G393" s="23" t="e">
        <f t="shared" si="22"/>
        <v>#VALUE!</v>
      </c>
      <c r="H393" s="23" t="e">
        <f t="shared" si="23"/>
        <v>#VALUE!</v>
      </c>
      <c r="I393" s="23" t="str">
        <f>E393</f>
        <v>Kryt</v>
      </c>
      <c r="J393" s="24">
        <v>0</v>
      </c>
      <c r="K393" s="121"/>
      <c r="L393" s="25"/>
    </row>
    <row r="394" spans="1:12" x14ac:dyDescent="0.2">
      <c r="A394" s="103" t="s">
        <v>940</v>
      </c>
      <c r="B394" s="160"/>
      <c r="C394" s="62">
        <v>31135008</v>
      </c>
      <c r="D394" s="22" t="s">
        <v>575</v>
      </c>
      <c r="E394" s="23" t="s">
        <v>143</v>
      </c>
      <c r="F394" s="23" t="str">
        <f t="shared" ref="F394:F420" si="24">IF(RIGHT(LEFT(E394,G394-1))="á","A",IF(RIGHT(LEFT(E394,G394-1))="é","A",IF(RIGHT(LEFT(E394,G394-1))="í","A",IF(RIGHT(LEFT(E394,G394-1))="ó","A",IF(RIGHT(LEFT(E394,G394-1))="ú","A",IF(RIGHT(LEFT(E394,G394-1))="ů","A",IF(RIGHT(LEFT(E394,G394-1))="ý","A","N")))))))</f>
        <v>A</v>
      </c>
      <c r="G394" s="23">
        <f t="shared" si="22"/>
        <v>11</v>
      </c>
      <c r="H394" s="23">
        <f t="shared" si="23"/>
        <v>15</v>
      </c>
      <c r="I394" s="23" t="str">
        <f>CONCATENATE(PROPER(MID(E394,G394+1,H394-G394-1))," ",LOWER(MID(E394,1,G394-1))," ",MID(E394,H394+1,LEN(E394)-H394))</f>
        <v>Tyč závorovací úplná II.</v>
      </c>
      <c r="J394" s="24">
        <v>0</v>
      </c>
      <c r="K394" s="121"/>
      <c r="L394" s="25"/>
    </row>
    <row r="395" spans="1:12" x14ac:dyDescent="0.2">
      <c r="A395" s="103" t="s">
        <v>941</v>
      </c>
      <c r="B395" s="160"/>
      <c r="C395" s="62">
        <v>31145016</v>
      </c>
      <c r="D395" s="22" t="s">
        <v>575</v>
      </c>
      <c r="E395" s="23" t="s">
        <v>143</v>
      </c>
      <c r="F395" s="23" t="str">
        <f t="shared" si="24"/>
        <v>A</v>
      </c>
      <c r="G395" s="23">
        <f t="shared" si="22"/>
        <v>11</v>
      </c>
      <c r="H395" s="23">
        <f t="shared" si="23"/>
        <v>15</v>
      </c>
      <c r="I395" s="23" t="str">
        <f>CONCATENATE(PROPER(MID(E395,G395+1,H395-G395-1))," ",LOWER(MID(E395,1,G395-1))," ",MID(E395,H395+1,LEN(E395)-H395))</f>
        <v>Tyč závorovací úplná II.</v>
      </c>
      <c r="J395" s="24">
        <v>0</v>
      </c>
      <c r="K395" s="121"/>
      <c r="L395" s="25"/>
    </row>
    <row r="396" spans="1:12" x14ac:dyDescent="0.2">
      <c r="A396" s="103" t="s">
        <v>942</v>
      </c>
      <c r="B396" s="160"/>
      <c r="C396" s="62">
        <v>31120002</v>
      </c>
      <c r="D396" s="22" t="s">
        <v>576</v>
      </c>
      <c r="E396" s="23" t="s">
        <v>145</v>
      </c>
      <c r="F396" s="23" t="str">
        <f t="shared" si="24"/>
        <v>A</v>
      </c>
      <c r="G396" s="23">
        <f t="shared" si="22"/>
        <v>11</v>
      </c>
      <c r="H396" s="23" t="e">
        <f t="shared" si="23"/>
        <v>#VALUE!</v>
      </c>
      <c r="I396" s="23" t="str">
        <f>CONCATENATE(PROPER(MID(E396,G396+1,LEN(E396)-G396))," ",LOWER(MID(E396,1,G396-1)))</f>
        <v>Vložka vymezovací</v>
      </c>
      <c r="J396" s="24">
        <v>0</v>
      </c>
      <c r="K396" s="121"/>
      <c r="L396" s="25"/>
    </row>
    <row r="397" spans="1:12" x14ac:dyDescent="0.2">
      <c r="A397" s="103" t="s">
        <v>943</v>
      </c>
      <c r="B397" s="160"/>
      <c r="C397" s="62">
        <v>31205002</v>
      </c>
      <c r="D397" s="22" t="s">
        <v>575</v>
      </c>
      <c r="E397" s="23" t="s">
        <v>143</v>
      </c>
      <c r="F397" s="23" t="str">
        <f t="shared" si="24"/>
        <v>A</v>
      </c>
      <c r="G397" s="23">
        <f t="shared" si="22"/>
        <v>11</v>
      </c>
      <c r="H397" s="23">
        <f t="shared" si="23"/>
        <v>15</v>
      </c>
      <c r="I397" s="23" t="str">
        <f t="shared" ref="I397:I404" si="25">CONCATENATE(PROPER(MID(E397,G397+1,H397-G397-1))," ",LOWER(MID(E397,1,G397-1))," ",MID(E397,H397+1,LEN(E397)-H397))</f>
        <v>Tyč závorovací úplná II.</v>
      </c>
      <c r="J397" s="24">
        <v>0</v>
      </c>
      <c r="K397" s="121"/>
      <c r="L397" s="25"/>
    </row>
    <row r="398" spans="1:12" x14ac:dyDescent="0.2">
      <c r="A398" s="103" t="s">
        <v>944</v>
      </c>
      <c r="B398" s="160"/>
      <c r="C398" s="62">
        <v>31135074</v>
      </c>
      <c r="D398" s="22" t="s">
        <v>575</v>
      </c>
      <c r="E398" s="23" t="s">
        <v>143</v>
      </c>
      <c r="F398" s="23" t="str">
        <f t="shared" si="24"/>
        <v>A</v>
      </c>
      <c r="G398" s="23">
        <f t="shared" si="22"/>
        <v>11</v>
      </c>
      <c r="H398" s="23">
        <f t="shared" si="23"/>
        <v>15</v>
      </c>
      <c r="I398" s="23" t="str">
        <f t="shared" si="25"/>
        <v>Tyč závorovací úplná II.</v>
      </c>
      <c r="J398" s="24">
        <v>0</v>
      </c>
      <c r="K398" s="121"/>
      <c r="L398" s="25"/>
    </row>
    <row r="399" spans="1:12" x14ac:dyDescent="0.2">
      <c r="A399" s="103" t="s">
        <v>945</v>
      </c>
      <c r="B399" s="160"/>
      <c r="C399" s="62">
        <v>31145035</v>
      </c>
      <c r="D399" s="22" t="s">
        <v>577</v>
      </c>
      <c r="E399" s="23" t="s">
        <v>146</v>
      </c>
      <c r="F399" s="23" t="str">
        <f t="shared" si="24"/>
        <v>A</v>
      </c>
      <c r="G399" s="23">
        <f t="shared" si="22"/>
        <v>11</v>
      </c>
      <c r="H399" s="23">
        <f t="shared" si="23"/>
        <v>15</v>
      </c>
      <c r="I399" s="23" t="str">
        <f t="shared" si="25"/>
        <v>Tyč závorovací úplná III.</v>
      </c>
      <c r="J399" s="24">
        <v>0</v>
      </c>
      <c r="K399" s="121"/>
      <c r="L399" s="25"/>
    </row>
    <row r="400" spans="1:12" x14ac:dyDescent="0.2">
      <c r="A400" s="103" t="s">
        <v>946</v>
      </c>
      <c r="B400" s="160"/>
      <c r="C400" s="62">
        <v>31255008</v>
      </c>
      <c r="D400" s="22" t="s">
        <v>578</v>
      </c>
      <c r="E400" s="23" t="s">
        <v>147</v>
      </c>
      <c r="F400" s="23" t="str">
        <f t="shared" si="24"/>
        <v>A</v>
      </c>
      <c r="G400" s="23">
        <f t="shared" si="22"/>
        <v>11</v>
      </c>
      <c r="H400" s="23">
        <f t="shared" si="23"/>
        <v>15</v>
      </c>
      <c r="I400" s="23" t="str">
        <f t="shared" si="25"/>
        <v>Tyč závorovací úplná II</v>
      </c>
      <c r="J400" s="24">
        <v>0</v>
      </c>
      <c r="K400" s="121"/>
      <c r="L400" s="25"/>
    </row>
    <row r="401" spans="1:12" x14ac:dyDescent="0.2">
      <c r="A401" s="103" t="s">
        <v>947</v>
      </c>
      <c r="B401" s="160"/>
      <c r="C401" s="62">
        <v>31245021</v>
      </c>
      <c r="D401" s="22" t="s">
        <v>578</v>
      </c>
      <c r="E401" s="23" t="s">
        <v>147</v>
      </c>
      <c r="F401" s="23" t="str">
        <f t="shared" si="24"/>
        <v>A</v>
      </c>
      <c r="G401" s="23">
        <f t="shared" si="22"/>
        <v>11</v>
      </c>
      <c r="H401" s="23">
        <f t="shared" si="23"/>
        <v>15</v>
      </c>
      <c r="I401" s="23" t="str">
        <f t="shared" si="25"/>
        <v>Tyč závorovací úplná II</v>
      </c>
      <c r="J401" s="24">
        <v>0</v>
      </c>
      <c r="K401" s="121"/>
      <c r="L401" s="25"/>
    </row>
    <row r="402" spans="1:12" x14ac:dyDescent="0.2">
      <c r="A402" s="103" t="s">
        <v>948</v>
      </c>
      <c r="B402" s="160"/>
      <c r="C402" s="62">
        <v>31265016</v>
      </c>
      <c r="D402" s="22" t="s">
        <v>575</v>
      </c>
      <c r="E402" s="23" t="s">
        <v>143</v>
      </c>
      <c r="F402" s="23" t="str">
        <f t="shared" si="24"/>
        <v>A</v>
      </c>
      <c r="G402" s="23">
        <f t="shared" si="22"/>
        <v>11</v>
      </c>
      <c r="H402" s="23">
        <f t="shared" si="23"/>
        <v>15</v>
      </c>
      <c r="I402" s="23" t="str">
        <f t="shared" si="25"/>
        <v>Tyč závorovací úplná II.</v>
      </c>
      <c r="J402" s="24">
        <v>0</v>
      </c>
      <c r="K402" s="121"/>
      <c r="L402" s="25"/>
    </row>
    <row r="403" spans="1:12" x14ac:dyDescent="0.2">
      <c r="A403" s="103" t="s">
        <v>949</v>
      </c>
      <c r="B403" s="160"/>
      <c r="C403" s="62">
        <v>31245046</v>
      </c>
      <c r="D403" s="22" t="s">
        <v>575</v>
      </c>
      <c r="E403" s="23" t="s">
        <v>143</v>
      </c>
      <c r="F403" s="23" t="str">
        <f t="shared" si="24"/>
        <v>A</v>
      </c>
      <c r="G403" s="23">
        <f t="shared" si="22"/>
        <v>11</v>
      </c>
      <c r="H403" s="23">
        <f t="shared" si="23"/>
        <v>15</v>
      </c>
      <c r="I403" s="23" t="str">
        <f t="shared" si="25"/>
        <v>Tyč závorovací úplná II.</v>
      </c>
      <c r="J403" s="24">
        <v>0</v>
      </c>
      <c r="K403" s="121"/>
      <c r="L403" s="25"/>
    </row>
    <row r="404" spans="1:12" x14ac:dyDescent="0.2">
      <c r="A404" s="103" t="s">
        <v>950</v>
      </c>
      <c r="B404" s="160"/>
      <c r="C404" s="62">
        <v>31115016</v>
      </c>
      <c r="D404" s="22" t="s">
        <v>571</v>
      </c>
      <c r="E404" s="23" t="s">
        <v>139</v>
      </c>
      <c r="F404" s="23" t="str">
        <f t="shared" si="24"/>
        <v>A</v>
      </c>
      <c r="G404" s="23">
        <f t="shared" si="22"/>
        <v>11</v>
      </c>
      <c r="H404" s="23">
        <f t="shared" si="23"/>
        <v>15</v>
      </c>
      <c r="I404" s="23" t="str">
        <f t="shared" si="25"/>
        <v>Tyč závorovací úplná I.</v>
      </c>
      <c r="J404" s="24">
        <v>0</v>
      </c>
      <c r="K404" s="121"/>
      <c r="L404" s="25"/>
    </row>
    <row r="405" spans="1:12" x14ac:dyDescent="0.2">
      <c r="A405" s="103" t="s">
        <v>951</v>
      </c>
      <c r="B405" s="160"/>
      <c r="C405" s="62">
        <v>31115017</v>
      </c>
      <c r="D405" s="22" t="s">
        <v>148</v>
      </c>
      <c r="E405" s="23" t="s">
        <v>148</v>
      </c>
      <c r="F405" s="23" t="str">
        <f t="shared" si="24"/>
        <v>N</v>
      </c>
      <c r="G405" s="23">
        <f t="shared" si="22"/>
        <v>7</v>
      </c>
      <c r="H405" s="23" t="e">
        <f t="shared" si="23"/>
        <v>#VALUE!</v>
      </c>
      <c r="I405" s="23" t="str">
        <f>E405</f>
        <v>Unašeč úplný</v>
      </c>
      <c r="J405" s="24">
        <v>0</v>
      </c>
      <c r="K405" s="121"/>
      <c r="L405" s="25"/>
    </row>
    <row r="406" spans="1:12" x14ac:dyDescent="0.2">
      <c r="A406" s="103" t="s">
        <v>952</v>
      </c>
      <c r="B406" s="160"/>
      <c r="C406" s="62">
        <v>31110030</v>
      </c>
      <c r="D406" s="22" t="s">
        <v>579</v>
      </c>
      <c r="E406" s="23" t="s">
        <v>149</v>
      </c>
      <c r="F406" s="23" t="str">
        <f t="shared" si="24"/>
        <v>A</v>
      </c>
      <c r="G406" s="23">
        <f t="shared" si="22"/>
        <v>9</v>
      </c>
      <c r="H406" s="23" t="e">
        <f t="shared" si="23"/>
        <v>#VALUE!</v>
      </c>
      <c r="I406" s="23" t="str">
        <f>CONCATENATE(PROPER(MID(E406,G406+1,LEN(E406)-G406))," ",LOWER(MID(E406,1,G406-1)))</f>
        <v>Pouzdro izolační</v>
      </c>
      <c r="J406" s="24">
        <v>0</v>
      </c>
      <c r="K406" s="121"/>
      <c r="L406" s="25"/>
    </row>
    <row r="407" spans="1:12" x14ac:dyDescent="0.2">
      <c r="A407" s="103" t="s">
        <v>953</v>
      </c>
      <c r="B407" s="160"/>
      <c r="C407" s="62">
        <v>31110031</v>
      </c>
      <c r="D407" s="22" t="s">
        <v>580</v>
      </c>
      <c r="E407" s="23" t="s">
        <v>150</v>
      </c>
      <c r="F407" s="23" t="str">
        <f t="shared" si="24"/>
        <v>A</v>
      </c>
      <c r="G407" s="23">
        <f t="shared" si="22"/>
        <v>9</v>
      </c>
      <c r="H407" s="23" t="e">
        <f t="shared" si="23"/>
        <v>#VALUE!</v>
      </c>
      <c r="I407" s="23" t="str">
        <f>CONCATENATE(PROPER(MID(E407,G407+1,LEN(E407)-G407))," ",LOWER(MID(E407,1,G407-1)))</f>
        <v>Vložka izolační</v>
      </c>
      <c r="J407" s="24">
        <v>0</v>
      </c>
      <c r="K407" s="121"/>
      <c r="L407" s="25"/>
    </row>
    <row r="408" spans="1:12" x14ac:dyDescent="0.2">
      <c r="A408" s="103" t="s">
        <v>954</v>
      </c>
      <c r="B408" s="160"/>
      <c r="C408" s="62">
        <v>31110032</v>
      </c>
      <c r="D408" s="22" t="s">
        <v>576</v>
      </c>
      <c r="E408" s="23" t="s">
        <v>145</v>
      </c>
      <c r="F408" s="23" t="str">
        <f t="shared" si="24"/>
        <v>A</v>
      </c>
      <c r="G408" s="23">
        <f t="shared" si="22"/>
        <v>11</v>
      </c>
      <c r="H408" s="23" t="e">
        <f t="shared" si="23"/>
        <v>#VALUE!</v>
      </c>
      <c r="I408" s="23" t="str">
        <f>CONCATENATE(PROPER(MID(E408,G408+1,LEN(E408)-G408))," ",LOWER(MID(E408,1,G408-1)))</f>
        <v>Vložka vymezovací</v>
      </c>
      <c r="J408" s="24">
        <v>0</v>
      </c>
      <c r="K408" s="121"/>
      <c r="L408" s="25"/>
    </row>
    <row r="409" spans="1:12" x14ac:dyDescent="0.2">
      <c r="A409" s="103" t="s">
        <v>955</v>
      </c>
      <c r="B409" s="160"/>
      <c r="C409" s="62">
        <v>31115029</v>
      </c>
      <c r="D409" s="22" t="s">
        <v>151</v>
      </c>
      <c r="E409" s="23" t="s">
        <v>151</v>
      </c>
      <c r="F409" s="23" t="str">
        <f t="shared" si="24"/>
        <v>N</v>
      </c>
      <c r="G409" s="23">
        <f t="shared" si="22"/>
        <v>5</v>
      </c>
      <c r="H409" s="23" t="e">
        <f t="shared" si="23"/>
        <v>#VALUE!</v>
      </c>
      <c r="I409" s="23" t="str">
        <f>E409</f>
        <v>Kryt unašeče</v>
      </c>
      <c r="J409" s="24">
        <v>0</v>
      </c>
      <c r="K409" s="121"/>
      <c r="L409" s="25"/>
    </row>
    <row r="410" spans="1:12" x14ac:dyDescent="0.2">
      <c r="A410" s="103" t="s">
        <v>956</v>
      </c>
      <c r="B410" s="160"/>
      <c r="C410" s="62">
        <v>31235007</v>
      </c>
      <c r="D410" s="22" t="s">
        <v>581</v>
      </c>
      <c r="E410" s="23" t="s">
        <v>152</v>
      </c>
      <c r="F410" s="23" t="str">
        <f t="shared" si="24"/>
        <v>A</v>
      </c>
      <c r="G410" s="23">
        <f t="shared" si="22"/>
        <v>11</v>
      </c>
      <c r="H410" s="23">
        <f t="shared" si="23"/>
        <v>15</v>
      </c>
      <c r="I410" s="23" t="str">
        <f>CONCATENATE(PROPER(MID(E410,G410+1,H410-G410-1))," ",LOWER(MID(E410,1,G410-1))," ",MID(E410,H410+1,LEN(E410)-H410))</f>
        <v>Tyč závorovací úplná</v>
      </c>
      <c r="J410" s="24">
        <v>0</v>
      </c>
      <c r="K410" s="121"/>
      <c r="L410" s="25"/>
    </row>
    <row r="411" spans="1:12" x14ac:dyDescent="0.2">
      <c r="A411" s="103" t="s">
        <v>957</v>
      </c>
      <c r="B411" s="160"/>
      <c r="C411" s="62">
        <v>31285003</v>
      </c>
      <c r="D411" s="22" t="s">
        <v>581</v>
      </c>
      <c r="E411" s="23" t="s">
        <v>152</v>
      </c>
      <c r="F411" s="23" t="str">
        <f t="shared" si="24"/>
        <v>A</v>
      </c>
      <c r="G411" s="23">
        <f t="shared" si="22"/>
        <v>11</v>
      </c>
      <c r="H411" s="23">
        <f t="shared" si="23"/>
        <v>15</v>
      </c>
      <c r="I411" s="23" t="str">
        <f>CONCATENATE(PROPER(MID(E411,G411+1,H411-G411-1))," ",LOWER(MID(E411,1,G411-1))," ",MID(E411,H411+1,LEN(E411)-H411))</f>
        <v>Tyč závorovací úplná</v>
      </c>
      <c r="J411" s="24">
        <v>0</v>
      </c>
      <c r="K411" s="121"/>
      <c r="L411" s="25"/>
    </row>
    <row r="412" spans="1:12" x14ac:dyDescent="0.2">
      <c r="A412" s="103" t="s">
        <v>958</v>
      </c>
      <c r="B412" s="160"/>
      <c r="C412" s="62">
        <v>31285005</v>
      </c>
      <c r="D412" s="22" t="s">
        <v>148</v>
      </c>
      <c r="E412" s="23" t="s">
        <v>148</v>
      </c>
      <c r="F412" s="23" t="str">
        <f t="shared" si="24"/>
        <v>N</v>
      </c>
      <c r="G412" s="23">
        <f t="shared" si="22"/>
        <v>7</v>
      </c>
      <c r="H412" s="23" t="e">
        <f t="shared" si="23"/>
        <v>#VALUE!</v>
      </c>
      <c r="I412" s="23" t="str">
        <f>E412</f>
        <v>Unašeč úplný</v>
      </c>
      <c r="J412" s="24">
        <v>0</v>
      </c>
      <c r="K412" s="121"/>
      <c r="L412" s="25"/>
    </row>
    <row r="413" spans="1:12" x14ac:dyDescent="0.2">
      <c r="A413" s="103" t="s">
        <v>959</v>
      </c>
      <c r="B413" s="160"/>
      <c r="C413" s="62">
        <v>31285006</v>
      </c>
      <c r="D413" s="22" t="s">
        <v>151</v>
      </c>
      <c r="E413" s="23" t="s">
        <v>151</v>
      </c>
      <c r="F413" s="23" t="str">
        <f t="shared" si="24"/>
        <v>N</v>
      </c>
      <c r="G413" s="23">
        <f t="shared" si="22"/>
        <v>5</v>
      </c>
      <c r="H413" s="23" t="e">
        <f t="shared" si="23"/>
        <v>#VALUE!</v>
      </c>
      <c r="I413" s="23" t="str">
        <f>E413</f>
        <v>Kryt unašeče</v>
      </c>
      <c r="J413" s="24">
        <v>0</v>
      </c>
      <c r="K413" s="121"/>
      <c r="L413" s="25"/>
    </row>
    <row r="414" spans="1:12" x14ac:dyDescent="0.2">
      <c r="A414" s="103" t="s">
        <v>960</v>
      </c>
      <c r="B414" s="160"/>
      <c r="C414" s="62">
        <v>31125008</v>
      </c>
      <c r="D414" s="22" t="s">
        <v>153</v>
      </c>
      <c r="E414" s="23" t="s">
        <v>153</v>
      </c>
      <c r="F414" s="23" t="str">
        <f t="shared" si="24"/>
        <v>N</v>
      </c>
      <c r="G414" s="23">
        <f t="shared" si="22"/>
        <v>4</v>
      </c>
      <c r="H414" s="23">
        <f t="shared" si="23"/>
        <v>14</v>
      </c>
      <c r="I414" s="23" t="str">
        <f>E414</f>
        <v>Tyč pomocného závěru osazená úplná</v>
      </c>
      <c r="J414" s="24">
        <v>0</v>
      </c>
      <c r="K414" s="121"/>
      <c r="L414" s="25"/>
    </row>
    <row r="415" spans="1:12" x14ac:dyDescent="0.2">
      <c r="A415" s="103" t="s">
        <v>961</v>
      </c>
      <c r="B415" s="160"/>
      <c r="C415" s="62">
        <v>31125009</v>
      </c>
      <c r="D415" s="22" t="s">
        <v>154</v>
      </c>
      <c r="E415" s="23" t="s">
        <v>154</v>
      </c>
      <c r="F415" s="23" t="str">
        <f t="shared" si="24"/>
        <v>N</v>
      </c>
      <c r="G415" s="23">
        <f t="shared" si="22"/>
        <v>4</v>
      </c>
      <c r="H415" s="23">
        <f t="shared" si="23"/>
        <v>14</v>
      </c>
      <c r="I415" s="23" t="str">
        <f>E415</f>
        <v>Tyč pomocného závěru úplná</v>
      </c>
      <c r="J415" s="24">
        <v>0</v>
      </c>
      <c r="K415" s="121"/>
      <c r="L415" s="25"/>
    </row>
    <row r="416" spans="1:12" x14ac:dyDescent="0.2">
      <c r="A416" s="103" t="s">
        <v>962</v>
      </c>
      <c r="B416" s="160"/>
      <c r="C416" s="62">
        <v>31120001</v>
      </c>
      <c r="D416" s="22" t="s">
        <v>582</v>
      </c>
      <c r="E416" s="23" t="s">
        <v>155</v>
      </c>
      <c r="F416" s="23" t="str">
        <f t="shared" si="24"/>
        <v>A</v>
      </c>
      <c r="G416" s="23">
        <f t="shared" si="22"/>
        <v>9</v>
      </c>
      <c r="H416" s="23" t="e">
        <f t="shared" si="23"/>
        <v>#VALUE!</v>
      </c>
      <c r="I416" s="23" t="str">
        <f>CONCATENATE(PROPER(MID(E416,G416+1,LEN(E416)-G416))," ",LOWER(MID(E416,1,G416-1)))</f>
        <v>Šroub dorazový</v>
      </c>
      <c r="J416" s="24">
        <v>0</v>
      </c>
      <c r="K416" s="121"/>
      <c r="L416" s="25"/>
    </row>
    <row r="417" spans="1:12" x14ac:dyDescent="0.2">
      <c r="A417" s="103" t="s">
        <v>963</v>
      </c>
      <c r="B417" s="160"/>
      <c r="C417" s="62">
        <v>31565006</v>
      </c>
      <c r="D417" s="22" t="s">
        <v>583</v>
      </c>
      <c r="E417" s="23" t="s">
        <v>156</v>
      </c>
      <c r="F417" s="23" t="str">
        <f t="shared" si="24"/>
        <v>A</v>
      </c>
      <c r="G417" s="23">
        <f t="shared" si="22"/>
        <v>11</v>
      </c>
      <c r="H417" s="23">
        <f t="shared" si="23"/>
        <v>15</v>
      </c>
      <c r="I417" s="23" t="str">
        <f>CONCATENATE(PROPER(MID(E417,G417+1,H417-G417-1))," ",LOWER(MID(E417,1,G417-1))," ",MID(E417,H417+1,LEN(E417)-H417))</f>
        <v>Tyč závorovací výměny úplná I.</v>
      </c>
      <c r="J417" s="24">
        <v>0</v>
      </c>
      <c r="K417" s="121"/>
      <c r="L417" s="25"/>
    </row>
    <row r="418" spans="1:12" x14ac:dyDescent="0.2">
      <c r="A418" s="103" t="s">
        <v>964</v>
      </c>
      <c r="B418" s="160"/>
      <c r="C418" s="62">
        <v>31565007</v>
      </c>
      <c r="D418" s="22" t="s">
        <v>572</v>
      </c>
      <c r="E418" s="23" t="s">
        <v>140</v>
      </c>
      <c r="F418" s="23" t="str">
        <f t="shared" si="24"/>
        <v>A</v>
      </c>
      <c r="G418" s="23">
        <f t="shared" si="22"/>
        <v>11</v>
      </c>
      <c r="H418" s="23">
        <f t="shared" si="23"/>
        <v>15</v>
      </c>
      <c r="I418" s="23" t="str">
        <f>CONCATENATE(PROPER(MID(E418,G418+1,H418-G418-1))," ",LOWER(MID(E418,1,G418-1))," ",MID(E418,H418+1,LEN(E418)-H418))</f>
        <v>Tyč závorovací výměny úplná II.</v>
      </c>
      <c r="J418" s="24">
        <v>0</v>
      </c>
      <c r="K418" s="121"/>
      <c r="L418" s="25"/>
    </row>
    <row r="419" spans="1:12" x14ac:dyDescent="0.2">
      <c r="A419" s="103" t="s">
        <v>965</v>
      </c>
      <c r="B419" s="160"/>
      <c r="C419" s="62">
        <v>31565009</v>
      </c>
      <c r="D419" s="22" t="s">
        <v>573</v>
      </c>
      <c r="E419" s="23" t="s">
        <v>141</v>
      </c>
      <c r="F419" s="23" t="str">
        <f t="shared" si="24"/>
        <v>A</v>
      </c>
      <c r="G419" s="23">
        <f t="shared" si="22"/>
        <v>11</v>
      </c>
      <c r="H419" s="23">
        <f t="shared" si="23"/>
        <v>15</v>
      </c>
      <c r="I419" s="23" t="str">
        <f>CONCATENATE(PROPER(MID(E419,G419+1,H419-G419-1))," ",LOWER(MID(E419,1,G419-1))," ",MID(E419,H419+1,LEN(E419)-H419))</f>
        <v>Tyč závorovací výměny úplná III.</v>
      </c>
      <c r="J419" s="24">
        <v>0</v>
      </c>
      <c r="K419" s="121"/>
      <c r="L419" s="25"/>
    </row>
    <row r="420" spans="1:12" x14ac:dyDescent="0.2">
      <c r="A420" s="103" t="s">
        <v>966</v>
      </c>
      <c r="B420" s="160"/>
      <c r="C420" s="62">
        <v>31560003</v>
      </c>
      <c r="D420" s="22" t="s">
        <v>584</v>
      </c>
      <c r="E420" s="23" t="s">
        <v>157</v>
      </c>
      <c r="F420" s="23" t="str">
        <f t="shared" si="24"/>
        <v>A</v>
      </c>
      <c r="G420" s="23">
        <f t="shared" si="22"/>
        <v>9</v>
      </c>
      <c r="H420" s="23" t="e">
        <f t="shared" si="23"/>
        <v>#VALUE!</v>
      </c>
      <c r="I420" s="23" t="str">
        <f>CONCATENATE(PROPER(MID(E420,G420+1,LEN(E420)-G420))," ",LOWER(MID(E420,1,G420-1)))</f>
        <v>Spojnice výměnová</v>
      </c>
      <c r="J420" s="24">
        <v>0</v>
      </c>
      <c r="K420" s="121"/>
      <c r="L420" s="25"/>
    </row>
    <row r="421" spans="1:12" x14ac:dyDescent="0.2">
      <c r="A421" s="103" t="s">
        <v>967</v>
      </c>
      <c r="B421" s="160"/>
      <c r="C421" s="62">
        <v>31510405</v>
      </c>
      <c r="D421" s="22" t="s">
        <v>158</v>
      </c>
      <c r="E421" s="23" t="s">
        <v>158</v>
      </c>
      <c r="F421" s="23" t="s">
        <v>380</v>
      </c>
      <c r="G421" s="23" t="e">
        <f t="shared" si="22"/>
        <v>#VALUE!</v>
      </c>
      <c r="H421" s="23" t="e">
        <f t="shared" si="23"/>
        <v>#VALUE!</v>
      </c>
      <c r="I421" s="23" t="str">
        <f>E421</f>
        <v>Čep</v>
      </c>
      <c r="J421" s="24">
        <v>0</v>
      </c>
      <c r="K421" s="121"/>
      <c r="L421" s="25"/>
    </row>
    <row r="422" spans="1:12" x14ac:dyDescent="0.2">
      <c r="A422" s="103" t="s">
        <v>968</v>
      </c>
      <c r="B422" s="160"/>
      <c r="C422" s="62">
        <v>31130058</v>
      </c>
      <c r="D422" s="22" t="s">
        <v>585</v>
      </c>
      <c r="E422" s="23" t="s">
        <v>159</v>
      </c>
      <c r="F422" s="23" t="str">
        <f t="shared" ref="F422:F453" si="26">IF(RIGHT(LEFT(E422,G422-1))="á","A",IF(RIGHT(LEFT(E422,G422-1))="é","A",IF(RIGHT(LEFT(E422,G422-1))="í","A",IF(RIGHT(LEFT(E422,G422-1))="ó","A",IF(RIGHT(LEFT(E422,G422-1))="ú","A",IF(RIGHT(LEFT(E422,G422-1))="ů","A",IF(RIGHT(LEFT(E422,G422-1))="ý","A","N")))))))</f>
        <v>A</v>
      </c>
      <c r="G422" s="23">
        <f t="shared" si="22"/>
        <v>9</v>
      </c>
      <c r="H422" s="23">
        <f t="shared" si="23"/>
        <v>16</v>
      </c>
      <c r="I422" s="23" t="str">
        <f>CONCATENATE(PROPER(MID(E422,G422+1,H422-G422-1))," ",LOWER(MID(E422,1,G422-1))," ",MID(E422,H422+1,LEN(E422)-H422))</f>
        <v>Vložka izolační I.</v>
      </c>
      <c r="J422" s="24">
        <v>0</v>
      </c>
      <c r="K422" s="121"/>
      <c r="L422" s="25"/>
    </row>
    <row r="423" spans="1:12" x14ac:dyDescent="0.2">
      <c r="A423" s="103" t="s">
        <v>969</v>
      </c>
      <c r="B423" s="160"/>
      <c r="C423" s="62">
        <v>31130059</v>
      </c>
      <c r="D423" s="22" t="s">
        <v>586</v>
      </c>
      <c r="E423" s="23" t="s">
        <v>160</v>
      </c>
      <c r="F423" s="23" t="str">
        <f t="shared" si="26"/>
        <v>A</v>
      </c>
      <c r="G423" s="23">
        <f t="shared" si="22"/>
        <v>9</v>
      </c>
      <c r="H423" s="23">
        <f t="shared" si="23"/>
        <v>16</v>
      </c>
      <c r="I423" s="23" t="str">
        <f>CONCATENATE(PROPER(MID(E423,G423+1,H423-G423-1))," ",LOWER(MID(E423,1,G423-1))," ",MID(E423,H423+1,LEN(E423)-H423))</f>
        <v>Vložka izolační II.</v>
      </c>
      <c r="J423" s="24">
        <v>0</v>
      </c>
      <c r="K423" s="121"/>
      <c r="L423" s="25"/>
    </row>
    <row r="424" spans="1:12" x14ac:dyDescent="0.2">
      <c r="A424" s="103" t="s">
        <v>970</v>
      </c>
      <c r="B424" s="160"/>
      <c r="C424" s="62">
        <v>31510406</v>
      </c>
      <c r="D424" s="22" t="s">
        <v>513</v>
      </c>
      <c r="E424" s="23" t="s">
        <v>42</v>
      </c>
      <c r="F424" s="23" t="str">
        <f t="shared" si="26"/>
        <v>A</v>
      </c>
      <c r="G424" s="23">
        <f t="shared" si="22"/>
        <v>9</v>
      </c>
      <c r="H424" s="23" t="e">
        <f t="shared" si="23"/>
        <v>#VALUE!</v>
      </c>
      <c r="I424" s="23" t="str">
        <f>CONCATENATE(PROPER(MID(E424,G424+1,LEN(E424)-G424))," ",LOWER(MID(E424,1,G424-1)))</f>
        <v>Plech pojistný</v>
      </c>
      <c r="J424" s="24">
        <v>0</v>
      </c>
      <c r="K424" s="121"/>
      <c r="L424" s="25"/>
    </row>
    <row r="425" spans="1:12" x14ac:dyDescent="0.2">
      <c r="A425" s="103" t="s">
        <v>971</v>
      </c>
      <c r="B425" s="160"/>
      <c r="C425" s="62">
        <v>31515201</v>
      </c>
      <c r="D425" s="22" t="s">
        <v>583</v>
      </c>
      <c r="E425" s="23" t="s">
        <v>156</v>
      </c>
      <c r="F425" s="23" t="str">
        <f t="shared" si="26"/>
        <v>A</v>
      </c>
      <c r="G425" s="23">
        <f t="shared" si="22"/>
        <v>11</v>
      </c>
      <c r="H425" s="23">
        <f t="shared" si="23"/>
        <v>15</v>
      </c>
      <c r="I425" s="23" t="str">
        <f>CONCATENATE(PROPER(MID(E425,G425+1,H425-G425-1))," ",LOWER(MID(E425,1,G425-1))," ",MID(E425,H425+1,LEN(E425)-H425))</f>
        <v>Tyč závorovací výměny úplná I.</v>
      </c>
      <c r="J425" s="24">
        <v>0</v>
      </c>
      <c r="K425" s="121"/>
      <c r="L425" s="25"/>
    </row>
    <row r="426" spans="1:12" x14ac:dyDescent="0.2">
      <c r="A426" s="103" t="s">
        <v>972</v>
      </c>
      <c r="B426" s="160"/>
      <c r="C426" s="62">
        <v>31515401</v>
      </c>
      <c r="D426" s="22" t="s">
        <v>573</v>
      </c>
      <c r="E426" s="23" t="s">
        <v>141</v>
      </c>
      <c r="F426" s="23" t="str">
        <f t="shared" si="26"/>
        <v>A</v>
      </c>
      <c r="G426" s="23">
        <f t="shared" si="22"/>
        <v>11</v>
      </c>
      <c r="H426" s="23">
        <f t="shared" si="23"/>
        <v>15</v>
      </c>
      <c r="I426" s="23" t="str">
        <f>CONCATENATE(PROPER(MID(E426,G426+1,H426-G426-1))," ",LOWER(MID(E426,1,G426-1))," ",MID(E426,H426+1,LEN(E426)-H426))</f>
        <v>Tyč závorovací výměny úplná III.</v>
      </c>
      <c r="J426" s="24">
        <v>0</v>
      </c>
      <c r="K426" s="121"/>
      <c r="L426" s="25"/>
    </row>
    <row r="427" spans="1:12" x14ac:dyDescent="0.2">
      <c r="A427" s="103" t="s">
        <v>973</v>
      </c>
      <c r="B427" s="160"/>
      <c r="C427" s="62">
        <v>31515402</v>
      </c>
      <c r="D427" s="22" t="s">
        <v>572</v>
      </c>
      <c r="E427" s="23" t="s">
        <v>140</v>
      </c>
      <c r="F427" s="23" t="str">
        <f t="shared" si="26"/>
        <v>A</v>
      </c>
      <c r="G427" s="23">
        <f t="shared" si="22"/>
        <v>11</v>
      </c>
      <c r="H427" s="23">
        <f t="shared" si="23"/>
        <v>15</v>
      </c>
      <c r="I427" s="23" t="str">
        <f>CONCATENATE(PROPER(MID(E427,G427+1,H427-G427-1))," ",LOWER(MID(E427,1,G427-1))," ",MID(E427,H427+1,LEN(E427)-H427))</f>
        <v>Tyč závorovací výměny úplná II.</v>
      </c>
      <c r="J427" s="24">
        <v>0</v>
      </c>
      <c r="K427" s="121"/>
      <c r="L427" s="25"/>
    </row>
    <row r="428" spans="1:12" x14ac:dyDescent="0.2">
      <c r="A428" s="103" t="s">
        <v>974</v>
      </c>
      <c r="B428" s="160"/>
      <c r="C428" s="62">
        <v>31510403</v>
      </c>
      <c r="D428" s="22" t="s">
        <v>584</v>
      </c>
      <c r="E428" s="23" t="s">
        <v>157</v>
      </c>
      <c r="F428" s="23" t="str">
        <f t="shared" si="26"/>
        <v>A</v>
      </c>
      <c r="G428" s="23">
        <f t="shared" si="22"/>
        <v>9</v>
      </c>
      <c r="H428" s="23" t="e">
        <f t="shared" si="23"/>
        <v>#VALUE!</v>
      </c>
      <c r="I428" s="23" t="str">
        <f>CONCATENATE(PROPER(MID(E428,G428+1,LEN(E428)-G428))," ",LOWER(MID(E428,1,G428-1)))</f>
        <v>Spojnice výměnová</v>
      </c>
      <c r="J428" s="24">
        <v>0</v>
      </c>
      <c r="K428" s="121"/>
      <c r="L428" s="25"/>
    </row>
    <row r="429" spans="1:12" x14ac:dyDescent="0.2">
      <c r="A429" s="103" t="s">
        <v>975</v>
      </c>
      <c r="B429" s="160"/>
      <c r="C429" s="62">
        <v>31555010</v>
      </c>
      <c r="D429" s="22" t="s">
        <v>583</v>
      </c>
      <c r="E429" s="23" t="s">
        <v>156</v>
      </c>
      <c r="F429" s="23" t="str">
        <f t="shared" si="26"/>
        <v>A</v>
      </c>
      <c r="G429" s="23">
        <f t="shared" si="22"/>
        <v>11</v>
      </c>
      <c r="H429" s="23">
        <f t="shared" si="23"/>
        <v>15</v>
      </c>
      <c r="I429" s="23" t="str">
        <f>CONCATENATE(PROPER(MID(E429,G429+1,H429-G429-1))," ",LOWER(MID(E429,1,G429-1))," ",MID(E429,H429+1,LEN(E429)-H429))</f>
        <v>Tyč závorovací výměny úplná I.</v>
      </c>
      <c r="J429" s="24">
        <v>0</v>
      </c>
      <c r="K429" s="121"/>
      <c r="L429" s="25"/>
    </row>
    <row r="430" spans="1:12" x14ac:dyDescent="0.2">
      <c r="A430" s="103" t="s">
        <v>976</v>
      </c>
      <c r="B430" s="160"/>
      <c r="C430" s="62">
        <v>31555011</v>
      </c>
      <c r="D430" s="22" t="s">
        <v>572</v>
      </c>
      <c r="E430" s="23" t="s">
        <v>140</v>
      </c>
      <c r="F430" s="23" t="str">
        <f t="shared" si="26"/>
        <v>A</v>
      </c>
      <c r="G430" s="23">
        <f t="shared" si="22"/>
        <v>11</v>
      </c>
      <c r="H430" s="23">
        <f t="shared" si="23"/>
        <v>15</v>
      </c>
      <c r="I430" s="23" t="str">
        <f>CONCATENATE(PROPER(MID(E430,G430+1,H430-G430-1))," ",LOWER(MID(E430,1,G430-1))," ",MID(E430,H430+1,LEN(E430)-H430))</f>
        <v>Tyč závorovací výměny úplná II.</v>
      </c>
      <c r="J430" s="24">
        <v>0</v>
      </c>
      <c r="K430" s="121"/>
      <c r="L430" s="25"/>
    </row>
    <row r="431" spans="1:12" x14ac:dyDescent="0.2">
      <c r="A431" s="103" t="s">
        <v>977</v>
      </c>
      <c r="B431" s="160"/>
      <c r="C431" s="62">
        <v>31555015</v>
      </c>
      <c r="D431" s="22" t="s">
        <v>573</v>
      </c>
      <c r="E431" s="23" t="s">
        <v>141</v>
      </c>
      <c r="F431" s="23" t="str">
        <f t="shared" si="26"/>
        <v>A</v>
      </c>
      <c r="G431" s="23">
        <f t="shared" si="22"/>
        <v>11</v>
      </c>
      <c r="H431" s="23">
        <f t="shared" si="23"/>
        <v>15</v>
      </c>
      <c r="I431" s="23" t="str">
        <f>CONCATENATE(PROPER(MID(E431,G431+1,H431-G431-1))," ",LOWER(MID(E431,1,G431-1))," ",MID(E431,H431+1,LEN(E431)-H431))</f>
        <v>Tyč závorovací výměny úplná III.</v>
      </c>
      <c r="J431" s="24">
        <v>0</v>
      </c>
      <c r="K431" s="121"/>
      <c r="L431" s="25"/>
    </row>
    <row r="432" spans="1:12" x14ac:dyDescent="0.2">
      <c r="A432" s="103" t="s">
        <v>978</v>
      </c>
      <c r="B432" s="160"/>
      <c r="C432" s="62">
        <v>31550007</v>
      </c>
      <c r="D432" s="22" t="s">
        <v>584</v>
      </c>
      <c r="E432" s="23" t="s">
        <v>157</v>
      </c>
      <c r="F432" s="23" t="str">
        <f t="shared" si="26"/>
        <v>A</v>
      </c>
      <c r="G432" s="23">
        <f t="shared" si="22"/>
        <v>9</v>
      </c>
      <c r="H432" s="23" t="e">
        <f t="shared" si="23"/>
        <v>#VALUE!</v>
      </c>
      <c r="I432" s="23" t="str">
        <f>CONCATENATE(PROPER(MID(E432,G432+1,LEN(E432)-G432))," ",LOWER(MID(E432,1,G432-1)))</f>
        <v>Spojnice výměnová</v>
      </c>
      <c r="J432" s="24">
        <v>0</v>
      </c>
      <c r="K432" s="121"/>
      <c r="L432" s="25"/>
    </row>
    <row r="433" spans="1:12" x14ac:dyDescent="0.2">
      <c r="A433" s="103" t="s">
        <v>979</v>
      </c>
      <c r="B433" s="160"/>
      <c r="C433" s="62">
        <v>31525025</v>
      </c>
      <c r="D433" s="22" t="s">
        <v>583</v>
      </c>
      <c r="E433" s="23" t="s">
        <v>156</v>
      </c>
      <c r="F433" s="23" t="str">
        <f t="shared" si="26"/>
        <v>A</v>
      </c>
      <c r="G433" s="23">
        <f t="shared" si="22"/>
        <v>11</v>
      </c>
      <c r="H433" s="23">
        <f t="shared" si="23"/>
        <v>15</v>
      </c>
      <c r="I433" s="23" t="str">
        <f>CONCATENATE(PROPER(MID(E433,G433+1,H433-G433-1))," ",LOWER(MID(E433,1,G433-1))," ",MID(E433,H433+1,LEN(E433)-H433))</f>
        <v>Tyč závorovací výměny úplná I.</v>
      </c>
      <c r="J433" s="24">
        <v>0</v>
      </c>
      <c r="K433" s="121"/>
      <c r="L433" s="25"/>
    </row>
    <row r="434" spans="1:12" x14ac:dyDescent="0.2">
      <c r="A434" s="103" t="s">
        <v>980</v>
      </c>
      <c r="B434" s="160"/>
      <c r="C434" s="62">
        <v>31525027</v>
      </c>
      <c r="D434" s="22" t="s">
        <v>573</v>
      </c>
      <c r="E434" s="23" t="s">
        <v>141</v>
      </c>
      <c r="F434" s="23" t="str">
        <f t="shared" si="26"/>
        <v>A</v>
      </c>
      <c r="G434" s="23">
        <f t="shared" si="22"/>
        <v>11</v>
      </c>
      <c r="H434" s="23">
        <f t="shared" si="23"/>
        <v>15</v>
      </c>
      <c r="I434" s="23" t="str">
        <f>CONCATENATE(PROPER(MID(E434,G434+1,H434-G434-1))," ",LOWER(MID(E434,1,G434-1))," ",MID(E434,H434+1,LEN(E434)-H434))</f>
        <v>Tyč závorovací výměny úplná III.</v>
      </c>
      <c r="J434" s="24">
        <v>0</v>
      </c>
      <c r="K434" s="121"/>
      <c r="L434" s="25"/>
    </row>
    <row r="435" spans="1:12" x14ac:dyDescent="0.2">
      <c r="A435" s="103" t="s">
        <v>981</v>
      </c>
      <c r="B435" s="160"/>
      <c r="C435" s="62">
        <v>31525026</v>
      </c>
      <c r="D435" s="22" t="s">
        <v>572</v>
      </c>
      <c r="E435" s="23" t="s">
        <v>140</v>
      </c>
      <c r="F435" s="23" t="str">
        <f t="shared" si="26"/>
        <v>A</v>
      </c>
      <c r="G435" s="23">
        <f t="shared" si="22"/>
        <v>11</v>
      </c>
      <c r="H435" s="23">
        <f t="shared" si="23"/>
        <v>15</v>
      </c>
      <c r="I435" s="23" t="str">
        <f>CONCATENATE(PROPER(MID(E435,G435+1,H435-G435-1))," ",LOWER(MID(E435,1,G435-1))," ",MID(E435,H435+1,LEN(E435)-H435))</f>
        <v>Tyč závorovací výměny úplná II.</v>
      </c>
      <c r="J435" s="24">
        <v>0</v>
      </c>
      <c r="K435" s="121"/>
      <c r="L435" s="25"/>
    </row>
    <row r="436" spans="1:12" x14ac:dyDescent="0.2">
      <c r="A436" s="103" t="s">
        <v>982</v>
      </c>
      <c r="B436" s="160"/>
      <c r="C436" s="62">
        <v>31520016</v>
      </c>
      <c r="D436" s="22" t="s">
        <v>584</v>
      </c>
      <c r="E436" s="23" t="s">
        <v>157</v>
      </c>
      <c r="F436" s="23" t="str">
        <f t="shared" si="26"/>
        <v>A</v>
      </c>
      <c r="G436" s="23">
        <f t="shared" si="22"/>
        <v>9</v>
      </c>
      <c r="H436" s="23" t="e">
        <f t="shared" si="23"/>
        <v>#VALUE!</v>
      </c>
      <c r="I436" s="23" t="str">
        <f>CONCATENATE(PROPER(MID(E436,G436+1,LEN(E436)-G436))," ",LOWER(MID(E436,1,G436-1)))</f>
        <v>Spojnice výměnová</v>
      </c>
      <c r="J436" s="24">
        <v>0</v>
      </c>
      <c r="K436" s="121"/>
      <c r="L436" s="25"/>
    </row>
    <row r="437" spans="1:12" x14ac:dyDescent="0.2">
      <c r="A437" s="103" t="s">
        <v>983</v>
      </c>
      <c r="B437" s="160"/>
      <c r="C437" s="62">
        <v>31515501</v>
      </c>
      <c r="D437" s="22" t="s">
        <v>568</v>
      </c>
      <c r="E437" s="23" t="s">
        <v>133</v>
      </c>
      <c r="F437" s="23" t="str">
        <f t="shared" si="26"/>
        <v>A</v>
      </c>
      <c r="G437" s="23">
        <f t="shared" ref="G437:G500" si="27">SEARCH(" ",E437)</f>
        <v>11</v>
      </c>
      <c r="H437" s="23">
        <f t="shared" ref="H437:H500" si="28">SEARCH(" ",E437,G437+1)</f>
        <v>15</v>
      </c>
      <c r="I437" s="23" t="str">
        <f>CONCATENATE(PROPER(MID(E437,G437+1,H437-G437-1))," ",LOWER(MID(E437,1,G437-1))," ",MID(E437,H437+1,LEN(E437)-H437))</f>
        <v>Tyč závorovací PHS úplná</v>
      </c>
      <c r="J437" s="24">
        <v>0</v>
      </c>
      <c r="K437" s="121"/>
      <c r="L437" s="25"/>
    </row>
    <row r="438" spans="1:12" x14ac:dyDescent="0.2">
      <c r="A438" s="103" t="s">
        <v>984</v>
      </c>
      <c r="B438" s="160"/>
      <c r="C438" s="62">
        <v>31525028</v>
      </c>
      <c r="D438" s="22" t="s">
        <v>568</v>
      </c>
      <c r="E438" s="23" t="s">
        <v>133</v>
      </c>
      <c r="F438" s="23" t="str">
        <f t="shared" si="26"/>
        <v>A</v>
      </c>
      <c r="G438" s="23">
        <f t="shared" si="27"/>
        <v>11</v>
      </c>
      <c r="H438" s="23">
        <f t="shared" si="28"/>
        <v>15</v>
      </c>
      <c r="I438" s="23" t="str">
        <f>CONCATENATE(PROPER(MID(E438,G438+1,H438-G438-1))," ",LOWER(MID(E438,1,G438-1))," ",MID(E438,H438+1,LEN(E438)-H438))</f>
        <v>Tyč závorovací PHS úplná</v>
      </c>
      <c r="J438" s="24">
        <v>0</v>
      </c>
      <c r="K438" s="121"/>
      <c r="L438" s="25"/>
    </row>
    <row r="439" spans="1:12" x14ac:dyDescent="0.2">
      <c r="A439" s="103" t="s">
        <v>985</v>
      </c>
      <c r="B439" s="160"/>
      <c r="C439" s="62">
        <v>235215005</v>
      </c>
      <c r="D439" s="22" t="s">
        <v>574</v>
      </c>
      <c r="E439" s="23" t="s">
        <v>142</v>
      </c>
      <c r="F439" s="23" t="str">
        <f t="shared" si="26"/>
        <v>A</v>
      </c>
      <c r="G439" s="23">
        <f t="shared" si="27"/>
        <v>11</v>
      </c>
      <c r="H439" s="23">
        <f t="shared" si="28"/>
        <v>15</v>
      </c>
      <c r="I439" s="23" t="str">
        <f>CONCATENATE(PROPER(MID(E439,G439+1,H439-G439-1))," ",LOWER(MID(E439,1,G439-1))," ",MID(E439,H439+1,LEN(E439)-H439))</f>
        <v>Tyč závorovací výměny úplná IV.</v>
      </c>
      <c r="J439" s="24">
        <v>0</v>
      </c>
      <c r="K439" s="121"/>
      <c r="L439" s="25"/>
    </row>
    <row r="440" spans="1:12" x14ac:dyDescent="0.2">
      <c r="A440" s="103" t="s">
        <v>986</v>
      </c>
      <c r="B440" s="160"/>
      <c r="C440" s="62">
        <v>235215008</v>
      </c>
      <c r="D440" s="22" t="s">
        <v>587</v>
      </c>
      <c r="E440" s="23" t="s">
        <v>161</v>
      </c>
      <c r="F440" s="23" t="str">
        <f t="shared" si="26"/>
        <v>A</v>
      </c>
      <c r="G440" s="23">
        <f t="shared" si="27"/>
        <v>11</v>
      </c>
      <c r="H440" s="23">
        <f t="shared" si="28"/>
        <v>15</v>
      </c>
      <c r="I440" s="23" t="str">
        <f>CONCATENATE(PROPER(MID(E440,G440+1,H440-G440-1))," ",LOWER(MID(E440,1,G440-1))," ",MID(E440,H440+1,LEN(E440)-H440))</f>
        <v>Tyč závorovací výměny úplná V.</v>
      </c>
      <c r="J440" s="24">
        <v>0</v>
      </c>
      <c r="K440" s="121"/>
      <c r="L440" s="25"/>
    </row>
    <row r="441" spans="1:12" x14ac:dyDescent="0.2">
      <c r="A441" s="103" t="s">
        <v>987</v>
      </c>
      <c r="B441" s="160"/>
      <c r="C441" s="62">
        <v>235210003</v>
      </c>
      <c r="D441" s="22" t="s">
        <v>588</v>
      </c>
      <c r="E441" s="23" t="s">
        <v>162</v>
      </c>
      <c r="F441" s="23" t="str">
        <f t="shared" si="26"/>
        <v>A</v>
      </c>
      <c r="G441" s="23">
        <f t="shared" si="27"/>
        <v>9</v>
      </c>
      <c r="H441" s="23">
        <f t="shared" si="28"/>
        <v>18</v>
      </c>
      <c r="I441" s="23" t="str">
        <f>CONCATENATE(PROPER(MID(E441,G441+1,H441-G441-1))," ",LOWER(MID(E441,1,G441-1))," ",MID(E441,H441+1,LEN(E441)-H441))</f>
        <v>Spojnice výměnová II.</v>
      </c>
      <c r="J441" s="24">
        <v>0</v>
      </c>
      <c r="K441" s="121"/>
      <c r="L441" s="25"/>
    </row>
    <row r="442" spans="1:12" x14ac:dyDescent="0.2">
      <c r="A442" s="103" t="s">
        <v>988</v>
      </c>
      <c r="B442" s="160"/>
      <c r="C442" s="62">
        <v>235215013</v>
      </c>
      <c r="D442" s="22" t="s">
        <v>163</v>
      </c>
      <c r="E442" s="23" t="s">
        <v>163</v>
      </c>
      <c r="F442" s="23" t="str">
        <f t="shared" si="26"/>
        <v>N</v>
      </c>
      <c r="G442" s="23">
        <f t="shared" si="27"/>
        <v>7</v>
      </c>
      <c r="H442" s="23">
        <f t="shared" si="28"/>
        <v>17</v>
      </c>
      <c r="I442" s="23" t="str">
        <f>E442</f>
        <v>Unašeč izolovaný úplný</v>
      </c>
      <c r="J442" s="24">
        <v>0</v>
      </c>
      <c r="K442" s="121"/>
      <c r="L442" s="25"/>
    </row>
    <row r="443" spans="1:12" x14ac:dyDescent="0.2">
      <c r="A443" s="103" t="s">
        <v>989</v>
      </c>
      <c r="B443" s="160"/>
      <c r="C443" s="62">
        <v>235315009</v>
      </c>
      <c r="D443" s="22" t="s">
        <v>574</v>
      </c>
      <c r="E443" s="23" t="s">
        <v>142</v>
      </c>
      <c r="F443" s="23" t="str">
        <f t="shared" si="26"/>
        <v>A</v>
      </c>
      <c r="G443" s="23">
        <f t="shared" si="27"/>
        <v>11</v>
      </c>
      <c r="H443" s="23">
        <f t="shared" si="28"/>
        <v>15</v>
      </c>
      <c r="I443" s="23" t="str">
        <f t="shared" ref="I443:I450" si="29">CONCATENATE(PROPER(MID(E443,G443+1,H443-G443-1))," ",LOWER(MID(E443,1,G443-1))," ",MID(E443,H443+1,LEN(E443)-H443))</f>
        <v>Tyč závorovací výměny úplná IV.</v>
      </c>
      <c r="J443" s="24">
        <v>0</v>
      </c>
      <c r="K443" s="121"/>
      <c r="L443" s="25"/>
    </row>
    <row r="444" spans="1:12" x14ac:dyDescent="0.2">
      <c r="A444" s="103" t="s">
        <v>990</v>
      </c>
      <c r="B444" s="160"/>
      <c r="C444" s="62">
        <v>235315012</v>
      </c>
      <c r="D444" s="22" t="s">
        <v>587</v>
      </c>
      <c r="E444" s="23" t="s">
        <v>161</v>
      </c>
      <c r="F444" s="23" t="str">
        <f t="shared" si="26"/>
        <v>A</v>
      </c>
      <c r="G444" s="23">
        <f t="shared" si="27"/>
        <v>11</v>
      </c>
      <c r="H444" s="23">
        <f t="shared" si="28"/>
        <v>15</v>
      </c>
      <c r="I444" s="23" t="str">
        <f t="shared" si="29"/>
        <v>Tyč závorovací výměny úplná V.</v>
      </c>
      <c r="J444" s="24">
        <v>0</v>
      </c>
      <c r="K444" s="121"/>
      <c r="L444" s="25"/>
    </row>
    <row r="445" spans="1:12" x14ac:dyDescent="0.2">
      <c r="A445" s="103" t="s">
        <v>991</v>
      </c>
      <c r="B445" s="160"/>
      <c r="C445" s="62">
        <v>235310005</v>
      </c>
      <c r="D445" s="22" t="s">
        <v>588</v>
      </c>
      <c r="E445" s="23" t="s">
        <v>162</v>
      </c>
      <c r="F445" s="23" t="str">
        <f t="shared" si="26"/>
        <v>A</v>
      </c>
      <c r="G445" s="23">
        <f t="shared" si="27"/>
        <v>9</v>
      </c>
      <c r="H445" s="23">
        <f t="shared" si="28"/>
        <v>18</v>
      </c>
      <c r="I445" s="23" t="str">
        <f t="shared" si="29"/>
        <v>Spojnice výměnová II.</v>
      </c>
      <c r="J445" s="24">
        <v>0</v>
      </c>
      <c r="K445" s="121"/>
      <c r="L445" s="25"/>
    </row>
    <row r="446" spans="1:12" x14ac:dyDescent="0.2">
      <c r="A446" s="103" t="s">
        <v>992</v>
      </c>
      <c r="B446" s="160"/>
      <c r="C446" s="62">
        <v>235205003</v>
      </c>
      <c r="D446" s="22" t="s">
        <v>583</v>
      </c>
      <c r="E446" s="23" t="s">
        <v>156</v>
      </c>
      <c r="F446" s="23" t="str">
        <f t="shared" si="26"/>
        <v>A</v>
      </c>
      <c r="G446" s="23">
        <f t="shared" si="27"/>
        <v>11</v>
      </c>
      <c r="H446" s="23">
        <f t="shared" si="28"/>
        <v>15</v>
      </c>
      <c r="I446" s="23" t="str">
        <f t="shared" si="29"/>
        <v>Tyč závorovací výměny úplná I.</v>
      </c>
      <c r="J446" s="24">
        <v>0</v>
      </c>
      <c r="K446" s="121"/>
      <c r="L446" s="25"/>
    </row>
    <row r="447" spans="1:12" x14ac:dyDescent="0.2">
      <c r="A447" s="103" t="s">
        <v>993</v>
      </c>
      <c r="B447" s="160"/>
      <c r="C447" s="62">
        <v>235205004</v>
      </c>
      <c r="D447" s="22" t="s">
        <v>572</v>
      </c>
      <c r="E447" s="23" t="s">
        <v>140</v>
      </c>
      <c r="F447" s="23" t="str">
        <f t="shared" si="26"/>
        <v>A</v>
      </c>
      <c r="G447" s="23">
        <f t="shared" si="27"/>
        <v>11</v>
      </c>
      <c r="H447" s="23">
        <f t="shared" si="28"/>
        <v>15</v>
      </c>
      <c r="I447" s="23" t="str">
        <f t="shared" si="29"/>
        <v>Tyč závorovací výměny úplná II.</v>
      </c>
      <c r="J447" s="24">
        <v>0</v>
      </c>
      <c r="K447" s="121"/>
      <c r="L447" s="25"/>
    </row>
    <row r="448" spans="1:12" x14ac:dyDescent="0.2">
      <c r="A448" s="103" t="s">
        <v>994</v>
      </c>
      <c r="B448" s="160"/>
      <c r="C448" s="62">
        <v>235210021</v>
      </c>
      <c r="D448" s="22" t="s">
        <v>589</v>
      </c>
      <c r="E448" s="23" t="s">
        <v>164</v>
      </c>
      <c r="F448" s="23" t="str">
        <f t="shared" si="26"/>
        <v>A</v>
      </c>
      <c r="G448" s="23">
        <f t="shared" si="27"/>
        <v>9</v>
      </c>
      <c r="H448" s="23">
        <f t="shared" si="28"/>
        <v>18</v>
      </c>
      <c r="I448" s="23" t="str">
        <f t="shared" si="29"/>
        <v>Spojnice výměnová III.</v>
      </c>
      <c r="J448" s="24">
        <v>0</v>
      </c>
      <c r="K448" s="121"/>
      <c r="L448" s="25"/>
    </row>
    <row r="449" spans="1:12" x14ac:dyDescent="0.2">
      <c r="A449" s="103" t="s">
        <v>995</v>
      </c>
      <c r="B449" s="160"/>
      <c r="C449" s="62">
        <v>235415012</v>
      </c>
      <c r="D449" s="22" t="s">
        <v>583</v>
      </c>
      <c r="E449" s="23" t="s">
        <v>156</v>
      </c>
      <c r="F449" s="23" t="str">
        <f t="shared" si="26"/>
        <v>A</v>
      </c>
      <c r="G449" s="23">
        <f t="shared" si="27"/>
        <v>11</v>
      </c>
      <c r="H449" s="23">
        <f t="shared" si="28"/>
        <v>15</v>
      </c>
      <c r="I449" s="23" t="str">
        <f t="shared" si="29"/>
        <v>Tyč závorovací výměny úplná I.</v>
      </c>
      <c r="J449" s="24">
        <v>0</v>
      </c>
      <c r="K449" s="121"/>
      <c r="L449" s="25"/>
    </row>
    <row r="450" spans="1:12" x14ac:dyDescent="0.2">
      <c r="A450" s="103" t="s">
        <v>996</v>
      </c>
      <c r="B450" s="160"/>
      <c r="C450" s="62">
        <v>235415013</v>
      </c>
      <c r="D450" s="22" t="s">
        <v>572</v>
      </c>
      <c r="E450" s="23" t="s">
        <v>140</v>
      </c>
      <c r="F450" s="23" t="str">
        <f t="shared" si="26"/>
        <v>A</v>
      </c>
      <c r="G450" s="23">
        <f t="shared" si="27"/>
        <v>11</v>
      </c>
      <c r="H450" s="23">
        <f t="shared" si="28"/>
        <v>15</v>
      </c>
      <c r="I450" s="23" t="str">
        <f t="shared" si="29"/>
        <v>Tyč závorovací výměny úplná II.</v>
      </c>
      <c r="J450" s="24">
        <v>0</v>
      </c>
      <c r="K450" s="121"/>
      <c r="L450" s="25"/>
    </row>
    <row r="451" spans="1:12" x14ac:dyDescent="0.2">
      <c r="A451" s="103" t="s">
        <v>997</v>
      </c>
      <c r="B451" s="160"/>
      <c r="C451" s="62">
        <v>235410006</v>
      </c>
      <c r="D451" s="22" t="s">
        <v>584</v>
      </c>
      <c r="E451" s="23" t="s">
        <v>157</v>
      </c>
      <c r="F451" s="23" t="str">
        <f t="shared" si="26"/>
        <v>A</v>
      </c>
      <c r="G451" s="23">
        <f t="shared" si="27"/>
        <v>9</v>
      </c>
      <c r="H451" s="23" t="e">
        <f t="shared" si="28"/>
        <v>#VALUE!</v>
      </c>
      <c r="I451" s="23" t="str">
        <f>CONCATENATE(PROPER(MID(E451,G451+1,LEN(E451)-G451))," ",LOWER(MID(E451,1,G451-1)))</f>
        <v>Spojnice výměnová</v>
      </c>
      <c r="J451" s="24">
        <v>0</v>
      </c>
      <c r="K451" s="121"/>
      <c r="L451" s="25"/>
    </row>
    <row r="452" spans="1:12" x14ac:dyDescent="0.2">
      <c r="A452" s="103" t="s">
        <v>998</v>
      </c>
      <c r="B452" s="160"/>
      <c r="C452" s="62">
        <v>235215029</v>
      </c>
      <c r="D452" s="22" t="s">
        <v>590</v>
      </c>
      <c r="E452" s="23" t="s">
        <v>165</v>
      </c>
      <c r="F452" s="23" t="str">
        <f t="shared" si="26"/>
        <v>A</v>
      </c>
      <c r="G452" s="23">
        <f t="shared" si="27"/>
        <v>11</v>
      </c>
      <c r="H452" s="23">
        <f t="shared" si="28"/>
        <v>15</v>
      </c>
      <c r="I452" s="23" t="str">
        <f t="shared" ref="I452:I461" si="30">CONCATENATE(PROPER(MID(E452,G452+1,H452-G452-1))," ",LOWER(MID(E452,1,G452-1))," ",MID(E452,H452+1,LEN(E452)-H452))</f>
        <v>Tyč závorovací výměny úplná VIII.</v>
      </c>
      <c r="J452" s="24">
        <v>0</v>
      </c>
      <c r="K452" s="121"/>
      <c r="L452" s="25"/>
    </row>
    <row r="453" spans="1:12" x14ac:dyDescent="0.2">
      <c r="A453" s="103" t="s">
        <v>999</v>
      </c>
      <c r="B453" s="160"/>
      <c r="C453" s="62">
        <v>235215028</v>
      </c>
      <c r="D453" s="22" t="s">
        <v>573</v>
      </c>
      <c r="E453" s="23" t="s">
        <v>141</v>
      </c>
      <c r="F453" s="23" t="str">
        <f t="shared" si="26"/>
        <v>A</v>
      </c>
      <c r="G453" s="23">
        <f t="shared" si="27"/>
        <v>11</v>
      </c>
      <c r="H453" s="23">
        <f t="shared" si="28"/>
        <v>15</v>
      </c>
      <c r="I453" s="23" t="str">
        <f t="shared" si="30"/>
        <v>Tyč závorovací výměny úplná III.</v>
      </c>
      <c r="J453" s="24">
        <v>0</v>
      </c>
      <c r="K453" s="121"/>
      <c r="L453" s="25"/>
    </row>
    <row r="454" spans="1:12" x14ac:dyDescent="0.2">
      <c r="A454" s="103" t="s">
        <v>1000</v>
      </c>
      <c r="B454" s="160"/>
      <c r="C454" s="62">
        <v>235315010</v>
      </c>
      <c r="D454" s="22" t="s">
        <v>569</v>
      </c>
      <c r="E454" s="23" t="s">
        <v>134</v>
      </c>
      <c r="F454" s="23" t="str">
        <f t="shared" ref="F454:F483" si="31">IF(RIGHT(LEFT(E454,G454-1))="á","A",IF(RIGHT(LEFT(E454,G454-1))="é","A",IF(RIGHT(LEFT(E454,G454-1))="í","A",IF(RIGHT(LEFT(E454,G454-1))="ó","A",IF(RIGHT(LEFT(E454,G454-1))="ú","A",IF(RIGHT(LEFT(E454,G454-1))="ů","A",IF(RIGHT(LEFT(E454,G454-1))="ý","A","N")))))))</f>
        <v>A</v>
      </c>
      <c r="G454" s="23">
        <f t="shared" si="27"/>
        <v>11</v>
      </c>
      <c r="H454" s="23">
        <f t="shared" si="28"/>
        <v>15</v>
      </c>
      <c r="I454" s="23" t="str">
        <f t="shared" si="30"/>
        <v>Tyč závorovací PHS úplná II.</v>
      </c>
      <c r="J454" s="24">
        <v>0</v>
      </c>
      <c r="K454" s="121"/>
      <c r="L454" s="25"/>
    </row>
    <row r="455" spans="1:12" x14ac:dyDescent="0.2">
      <c r="A455" s="103" t="s">
        <v>1001</v>
      </c>
      <c r="B455" s="160"/>
      <c r="C455" s="62">
        <v>235415015</v>
      </c>
      <c r="D455" s="22" t="s">
        <v>568</v>
      </c>
      <c r="E455" s="23" t="s">
        <v>133</v>
      </c>
      <c r="F455" s="23" t="str">
        <f t="shared" si="31"/>
        <v>A</v>
      </c>
      <c r="G455" s="23">
        <f t="shared" si="27"/>
        <v>11</v>
      </c>
      <c r="H455" s="23">
        <f t="shared" si="28"/>
        <v>15</v>
      </c>
      <c r="I455" s="23" t="str">
        <f t="shared" si="30"/>
        <v>Tyč závorovací PHS úplná</v>
      </c>
      <c r="J455" s="24">
        <v>0</v>
      </c>
      <c r="K455" s="121"/>
      <c r="L455" s="25"/>
    </row>
    <row r="456" spans="1:12" x14ac:dyDescent="0.2">
      <c r="A456" s="103" t="s">
        <v>1002</v>
      </c>
      <c r="B456" s="160"/>
      <c r="C456" s="62">
        <v>31575029</v>
      </c>
      <c r="D456" s="22" t="s">
        <v>591</v>
      </c>
      <c r="E456" s="23" t="s">
        <v>166</v>
      </c>
      <c r="F456" s="23" t="str">
        <f t="shared" si="31"/>
        <v>A</v>
      </c>
      <c r="G456" s="23">
        <f t="shared" si="27"/>
        <v>11</v>
      </c>
      <c r="H456" s="23">
        <f t="shared" si="28"/>
        <v>15</v>
      </c>
      <c r="I456" s="23" t="str">
        <f t="shared" si="30"/>
        <v>Tyč závorovací výměny úplná.</v>
      </c>
      <c r="J456" s="24">
        <v>0</v>
      </c>
      <c r="K456" s="121"/>
      <c r="L456" s="25"/>
    </row>
    <row r="457" spans="1:12" x14ac:dyDescent="0.2">
      <c r="A457" s="103" t="s">
        <v>1003</v>
      </c>
      <c r="B457" s="160"/>
      <c r="C457" s="62">
        <v>31575030</v>
      </c>
      <c r="D457" s="22" t="s">
        <v>572</v>
      </c>
      <c r="E457" s="23" t="s">
        <v>140</v>
      </c>
      <c r="F457" s="23" t="str">
        <f t="shared" si="31"/>
        <v>A</v>
      </c>
      <c r="G457" s="23">
        <f t="shared" si="27"/>
        <v>11</v>
      </c>
      <c r="H457" s="23">
        <f t="shared" si="28"/>
        <v>15</v>
      </c>
      <c r="I457" s="23" t="str">
        <f t="shared" si="30"/>
        <v>Tyč závorovací výměny úplná II.</v>
      </c>
      <c r="J457" s="24">
        <v>0</v>
      </c>
      <c r="K457" s="121"/>
      <c r="L457" s="25"/>
    </row>
    <row r="458" spans="1:12" x14ac:dyDescent="0.2">
      <c r="A458" s="103" t="s">
        <v>1004</v>
      </c>
      <c r="B458" s="160"/>
      <c r="C458" s="62">
        <v>31575031</v>
      </c>
      <c r="D458" s="22" t="s">
        <v>573</v>
      </c>
      <c r="E458" s="23" t="s">
        <v>141</v>
      </c>
      <c r="F458" s="23" t="str">
        <f t="shared" si="31"/>
        <v>A</v>
      </c>
      <c r="G458" s="23">
        <f t="shared" si="27"/>
        <v>11</v>
      </c>
      <c r="H458" s="23">
        <f t="shared" si="28"/>
        <v>15</v>
      </c>
      <c r="I458" s="23" t="str">
        <f t="shared" si="30"/>
        <v>Tyč závorovací výměny úplná III.</v>
      </c>
      <c r="J458" s="24">
        <v>0</v>
      </c>
      <c r="K458" s="121"/>
      <c r="L458" s="25"/>
    </row>
    <row r="459" spans="1:12" x14ac:dyDescent="0.2">
      <c r="A459" s="103" t="s">
        <v>1005</v>
      </c>
      <c r="B459" s="160"/>
      <c r="C459" s="62">
        <v>31645017</v>
      </c>
      <c r="D459" s="22" t="s">
        <v>583</v>
      </c>
      <c r="E459" s="23" t="s">
        <v>156</v>
      </c>
      <c r="F459" s="23" t="str">
        <f t="shared" si="31"/>
        <v>A</v>
      </c>
      <c r="G459" s="23">
        <f t="shared" si="27"/>
        <v>11</v>
      </c>
      <c r="H459" s="23">
        <f t="shared" si="28"/>
        <v>15</v>
      </c>
      <c r="I459" s="23" t="str">
        <f t="shared" si="30"/>
        <v>Tyč závorovací výměny úplná I.</v>
      </c>
      <c r="J459" s="24">
        <v>0</v>
      </c>
      <c r="K459" s="121"/>
      <c r="L459" s="25"/>
    </row>
    <row r="460" spans="1:12" x14ac:dyDescent="0.2">
      <c r="A460" s="103" t="s">
        <v>1006</v>
      </c>
      <c r="B460" s="160"/>
      <c r="C460" s="62">
        <v>31645018</v>
      </c>
      <c r="D460" s="22" t="s">
        <v>572</v>
      </c>
      <c r="E460" s="23" t="s">
        <v>140</v>
      </c>
      <c r="F460" s="23" t="str">
        <f t="shared" si="31"/>
        <v>A</v>
      </c>
      <c r="G460" s="23">
        <f t="shared" si="27"/>
        <v>11</v>
      </c>
      <c r="H460" s="23">
        <f t="shared" si="28"/>
        <v>15</v>
      </c>
      <c r="I460" s="23" t="str">
        <f t="shared" si="30"/>
        <v>Tyč závorovací výměny úplná II.</v>
      </c>
      <c r="J460" s="24">
        <v>0</v>
      </c>
      <c r="K460" s="121"/>
      <c r="L460" s="25"/>
    </row>
    <row r="461" spans="1:12" x14ac:dyDescent="0.2">
      <c r="A461" s="103" t="s">
        <v>1007</v>
      </c>
      <c r="B461" s="160"/>
      <c r="C461" s="62">
        <v>31645019</v>
      </c>
      <c r="D461" s="22" t="s">
        <v>573</v>
      </c>
      <c r="E461" s="23" t="s">
        <v>141</v>
      </c>
      <c r="F461" s="23" t="str">
        <f t="shared" si="31"/>
        <v>A</v>
      </c>
      <c r="G461" s="23">
        <f t="shared" si="27"/>
        <v>11</v>
      </c>
      <c r="H461" s="23">
        <f t="shared" si="28"/>
        <v>15</v>
      </c>
      <c r="I461" s="23" t="str">
        <f t="shared" si="30"/>
        <v>Tyč závorovací výměny úplná III.</v>
      </c>
      <c r="J461" s="24">
        <v>0</v>
      </c>
      <c r="K461" s="121"/>
      <c r="L461" s="25"/>
    </row>
    <row r="462" spans="1:12" x14ac:dyDescent="0.2">
      <c r="A462" s="103" t="s">
        <v>1008</v>
      </c>
      <c r="B462" s="160"/>
      <c r="C462" s="62">
        <v>31120022</v>
      </c>
      <c r="D462" s="22" t="s">
        <v>113</v>
      </c>
      <c r="E462" s="23" t="s">
        <v>113</v>
      </c>
      <c r="F462" s="23" t="str">
        <f t="shared" si="31"/>
        <v>N</v>
      </c>
      <c r="G462" s="23">
        <f t="shared" si="27"/>
        <v>6</v>
      </c>
      <c r="H462" s="23" t="e">
        <f t="shared" si="28"/>
        <v>#VALUE!</v>
      </c>
      <c r="I462" s="23" t="str">
        <f>E462</f>
        <v>Držák krytu</v>
      </c>
      <c r="J462" s="24">
        <v>0</v>
      </c>
      <c r="K462" s="121"/>
      <c r="L462" s="25"/>
    </row>
    <row r="463" spans="1:12" x14ac:dyDescent="0.2">
      <c r="A463" s="103" t="s">
        <v>1009</v>
      </c>
      <c r="B463" s="160"/>
      <c r="C463" s="62">
        <v>22905032</v>
      </c>
      <c r="D463" s="22" t="s">
        <v>1588</v>
      </c>
      <c r="E463" s="23" t="s">
        <v>167</v>
      </c>
      <c r="F463" s="23" t="str">
        <f t="shared" si="31"/>
        <v>A</v>
      </c>
      <c r="G463" s="23">
        <f t="shared" si="27"/>
        <v>11</v>
      </c>
      <c r="H463" s="23">
        <f t="shared" si="28"/>
        <v>15</v>
      </c>
      <c r="I463" s="23" t="str">
        <f t="shared" ref="I463:I474" si="32">CONCATENATE(PROPER(MID(E463,G463+1,H463-G463-1))," ",LOWER(MID(E463,1,G463-1))," ",MID(E463,H463+1,LEN(E463)-H463))</f>
        <v>Tyč závorovací výměny úplná I. pravá</v>
      </c>
      <c r="J463" s="24">
        <v>0</v>
      </c>
      <c r="K463" s="121"/>
      <c r="L463" s="25"/>
    </row>
    <row r="464" spans="1:12" x14ac:dyDescent="0.2">
      <c r="A464" s="103" t="s">
        <v>1010</v>
      </c>
      <c r="B464" s="160"/>
      <c r="C464" s="62">
        <v>22905033</v>
      </c>
      <c r="D464" s="22" t="s">
        <v>1589</v>
      </c>
      <c r="E464" s="23" t="s">
        <v>168</v>
      </c>
      <c r="F464" s="23" t="str">
        <f t="shared" si="31"/>
        <v>A</v>
      </c>
      <c r="G464" s="23">
        <f t="shared" si="27"/>
        <v>11</v>
      </c>
      <c r="H464" s="23">
        <f t="shared" si="28"/>
        <v>15</v>
      </c>
      <c r="I464" s="23" t="str">
        <f t="shared" si="32"/>
        <v>Tyč závorovací výměny úplná I. levá</v>
      </c>
      <c r="J464" s="24">
        <v>0</v>
      </c>
      <c r="K464" s="121"/>
      <c r="L464" s="25"/>
    </row>
    <row r="465" spans="1:12" x14ac:dyDescent="0.2">
      <c r="A465" s="103" t="s">
        <v>1011</v>
      </c>
      <c r="B465" s="160"/>
      <c r="C465" s="62">
        <v>22905034</v>
      </c>
      <c r="D465" s="22" t="s">
        <v>1590</v>
      </c>
      <c r="E465" s="23" t="s">
        <v>169</v>
      </c>
      <c r="F465" s="23" t="str">
        <f t="shared" si="31"/>
        <v>A</v>
      </c>
      <c r="G465" s="23">
        <f t="shared" si="27"/>
        <v>11</v>
      </c>
      <c r="H465" s="23">
        <f t="shared" si="28"/>
        <v>15</v>
      </c>
      <c r="I465" s="23" t="str">
        <f t="shared" si="32"/>
        <v>Tyč závorovací výměny úplná II. pravá</v>
      </c>
      <c r="J465" s="24">
        <v>0</v>
      </c>
      <c r="K465" s="121"/>
      <c r="L465" s="25"/>
    </row>
    <row r="466" spans="1:12" x14ac:dyDescent="0.2">
      <c r="A466" s="103" t="s">
        <v>1012</v>
      </c>
      <c r="B466" s="160"/>
      <c r="C466" s="62">
        <v>22905035</v>
      </c>
      <c r="D466" s="22" t="s">
        <v>1591</v>
      </c>
      <c r="E466" s="23" t="s">
        <v>170</v>
      </c>
      <c r="F466" s="23" t="str">
        <f t="shared" si="31"/>
        <v>A</v>
      </c>
      <c r="G466" s="23">
        <f t="shared" si="27"/>
        <v>11</v>
      </c>
      <c r="H466" s="23">
        <f t="shared" si="28"/>
        <v>15</v>
      </c>
      <c r="I466" s="23" t="str">
        <f t="shared" si="32"/>
        <v>Tyč závorovací výměny úplná II. levá</v>
      </c>
      <c r="J466" s="24">
        <v>0</v>
      </c>
      <c r="K466" s="121"/>
      <c r="L466" s="25"/>
    </row>
    <row r="467" spans="1:12" x14ac:dyDescent="0.2">
      <c r="A467" s="103" t="s">
        <v>1013</v>
      </c>
      <c r="B467" s="160"/>
      <c r="C467" s="62">
        <v>22905036</v>
      </c>
      <c r="D467" s="22" t="s">
        <v>1592</v>
      </c>
      <c r="E467" s="23" t="s">
        <v>171</v>
      </c>
      <c r="F467" s="23" t="str">
        <f t="shared" si="31"/>
        <v>A</v>
      </c>
      <c r="G467" s="23">
        <f t="shared" si="27"/>
        <v>11</v>
      </c>
      <c r="H467" s="23">
        <f t="shared" si="28"/>
        <v>15</v>
      </c>
      <c r="I467" s="23" t="str">
        <f t="shared" si="32"/>
        <v>Tyč závorovací výměny úplná III. pravá</v>
      </c>
      <c r="J467" s="24">
        <v>0</v>
      </c>
      <c r="K467" s="121"/>
      <c r="L467" s="25"/>
    </row>
    <row r="468" spans="1:12" x14ac:dyDescent="0.2">
      <c r="A468" s="103" t="s">
        <v>1014</v>
      </c>
      <c r="B468" s="160"/>
      <c r="C468" s="62">
        <v>22905037</v>
      </c>
      <c r="D468" s="22" t="s">
        <v>1593</v>
      </c>
      <c r="E468" s="23" t="s">
        <v>172</v>
      </c>
      <c r="F468" s="23" t="str">
        <f t="shared" si="31"/>
        <v>A</v>
      </c>
      <c r="G468" s="23">
        <f t="shared" si="27"/>
        <v>11</v>
      </c>
      <c r="H468" s="23">
        <f t="shared" si="28"/>
        <v>15</v>
      </c>
      <c r="I468" s="23" t="str">
        <f t="shared" si="32"/>
        <v>Tyč závorovací výměny úplná III. levá</v>
      </c>
      <c r="J468" s="24">
        <v>0</v>
      </c>
      <c r="K468" s="121"/>
      <c r="L468" s="25"/>
    </row>
    <row r="469" spans="1:12" x14ac:dyDescent="0.2">
      <c r="A469" s="103" t="s">
        <v>1015</v>
      </c>
      <c r="B469" s="160"/>
      <c r="C469" s="62">
        <v>22905038</v>
      </c>
      <c r="D469" s="22" t="s">
        <v>1594</v>
      </c>
      <c r="E469" s="23" t="s">
        <v>173</v>
      </c>
      <c r="F469" s="23" t="str">
        <f t="shared" si="31"/>
        <v>A</v>
      </c>
      <c r="G469" s="23">
        <f t="shared" si="27"/>
        <v>11</v>
      </c>
      <c r="H469" s="23">
        <f t="shared" si="28"/>
        <v>15</v>
      </c>
      <c r="I469" s="23" t="str">
        <f t="shared" si="32"/>
        <v>Tyč závorovací výměny úplná IV. pravá</v>
      </c>
      <c r="J469" s="24">
        <v>0</v>
      </c>
      <c r="K469" s="121"/>
      <c r="L469" s="25"/>
    </row>
    <row r="470" spans="1:12" x14ac:dyDescent="0.2">
      <c r="A470" s="103" t="s">
        <v>1016</v>
      </c>
      <c r="B470" s="160"/>
      <c r="C470" s="62">
        <v>22905039</v>
      </c>
      <c r="D470" s="22" t="s">
        <v>1595</v>
      </c>
      <c r="E470" s="23" t="s">
        <v>174</v>
      </c>
      <c r="F470" s="23" t="str">
        <f t="shared" si="31"/>
        <v>A</v>
      </c>
      <c r="G470" s="23">
        <f t="shared" si="27"/>
        <v>11</v>
      </c>
      <c r="H470" s="23">
        <f t="shared" si="28"/>
        <v>15</v>
      </c>
      <c r="I470" s="23" t="str">
        <f t="shared" si="32"/>
        <v>Tyč závorovací výměny úplná IV. levá</v>
      </c>
      <c r="J470" s="24">
        <v>0</v>
      </c>
      <c r="K470" s="121"/>
      <c r="L470" s="25"/>
    </row>
    <row r="471" spans="1:12" x14ac:dyDescent="0.2">
      <c r="A471" s="103" t="s">
        <v>1017</v>
      </c>
      <c r="B471" s="160"/>
      <c r="C471" s="62">
        <v>22905040</v>
      </c>
      <c r="D471" s="22" t="s">
        <v>1596</v>
      </c>
      <c r="E471" s="23" t="s">
        <v>175</v>
      </c>
      <c r="F471" s="23" t="str">
        <f t="shared" si="31"/>
        <v>A</v>
      </c>
      <c r="G471" s="23">
        <f t="shared" si="27"/>
        <v>11</v>
      </c>
      <c r="H471" s="23">
        <f t="shared" si="28"/>
        <v>15</v>
      </c>
      <c r="I471" s="23" t="str">
        <f t="shared" si="32"/>
        <v>Tyč závorovací výměny úplná V. pravá</v>
      </c>
      <c r="J471" s="24">
        <v>0</v>
      </c>
      <c r="K471" s="121"/>
      <c r="L471" s="25"/>
    </row>
    <row r="472" spans="1:12" x14ac:dyDescent="0.2">
      <c r="A472" s="103" t="s">
        <v>1018</v>
      </c>
      <c r="B472" s="160"/>
      <c r="C472" s="62">
        <v>22905041</v>
      </c>
      <c r="D472" s="22" t="s">
        <v>1597</v>
      </c>
      <c r="E472" s="23" t="s">
        <v>176</v>
      </c>
      <c r="F472" s="23" t="str">
        <f t="shared" si="31"/>
        <v>A</v>
      </c>
      <c r="G472" s="23">
        <f t="shared" si="27"/>
        <v>11</v>
      </c>
      <c r="H472" s="23">
        <f t="shared" si="28"/>
        <v>15</v>
      </c>
      <c r="I472" s="23" t="str">
        <f t="shared" si="32"/>
        <v>Tyč závorovací výměny úplná V. levá</v>
      </c>
      <c r="J472" s="24">
        <v>0</v>
      </c>
      <c r="K472" s="121"/>
      <c r="L472" s="25"/>
    </row>
    <row r="473" spans="1:12" x14ac:dyDescent="0.2">
      <c r="A473" s="103" t="s">
        <v>1019</v>
      </c>
      <c r="B473" s="160"/>
      <c r="C473" s="62">
        <v>22905042</v>
      </c>
      <c r="D473" s="22" t="s">
        <v>1598</v>
      </c>
      <c r="E473" s="23" t="s">
        <v>177</v>
      </c>
      <c r="F473" s="23" t="str">
        <f t="shared" si="31"/>
        <v>A</v>
      </c>
      <c r="G473" s="23">
        <f t="shared" si="27"/>
        <v>11</v>
      </c>
      <c r="H473" s="23">
        <f t="shared" si="28"/>
        <v>15</v>
      </c>
      <c r="I473" s="23" t="str">
        <f t="shared" si="32"/>
        <v>Tyč závorovací výměny úplná VI. pravá</v>
      </c>
      <c r="J473" s="24">
        <v>0</v>
      </c>
      <c r="K473" s="121"/>
      <c r="L473" s="25"/>
    </row>
    <row r="474" spans="1:12" x14ac:dyDescent="0.2">
      <c r="A474" s="103" t="s">
        <v>1020</v>
      </c>
      <c r="B474" s="160"/>
      <c r="C474" s="62">
        <v>22905043</v>
      </c>
      <c r="D474" s="22" t="s">
        <v>1599</v>
      </c>
      <c r="E474" s="23" t="s">
        <v>178</v>
      </c>
      <c r="F474" s="23" t="str">
        <f t="shared" si="31"/>
        <v>A</v>
      </c>
      <c r="G474" s="23">
        <f t="shared" si="27"/>
        <v>11</v>
      </c>
      <c r="H474" s="23">
        <f t="shared" si="28"/>
        <v>15</v>
      </c>
      <c r="I474" s="23" t="str">
        <f t="shared" si="32"/>
        <v>Tyč závorovací výměny úplná VI. levá</v>
      </c>
      <c r="J474" s="24">
        <v>0</v>
      </c>
      <c r="K474" s="121"/>
      <c r="L474" s="25"/>
    </row>
    <row r="475" spans="1:12" x14ac:dyDescent="0.2">
      <c r="A475" s="103" t="s">
        <v>1021</v>
      </c>
      <c r="B475" s="160"/>
      <c r="C475" s="62">
        <v>23000021</v>
      </c>
      <c r="D475" s="22" t="s">
        <v>1600</v>
      </c>
      <c r="E475" s="23" t="s">
        <v>149</v>
      </c>
      <c r="F475" s="23" t="str">
        <f t="shared" si="31"/>
        <v>A</v>
      </c>
      <c r="G475" s="23">
        <f t="shared" si="27"/>
        <v>9</v>
      </c>
      <c r="H475" s="23" t="e">
        <f t="shared" si="28"/>
        <v>#VALUE!</v>
      </c>
      <c r="I475" s="23" t="str">
        <f>CONCATENATE(PROPER(MID(E475,G475+1,LEN(E475)-G475))," ",LOWER(MID(E475,1,G475-1)))</f>
        <v>Pouzdro izolační</v>
      </c>
      <c r="J475" s="24">
        <v>0</v>
      </c>
      <c r="K475" s="121"/>
      <c r="L475" s="25"/>
    </row>
    <row r="476" spans="1:12" x14ac:dyDescent="0.2">
      <c r="A476" s="103" t="s">
        <v>1022</v>
      </c>
      <c r="B476" s="160"/>
      <c r="C476" s="62">
        <v>23000020</v>
      </c>
      <c r="D476" s="22" t="s">
        <v>1601</v>
      </c>
      <c r="E476" s="23" t="s">
        <v>150</v>
      </c>
      <c r="F476" s="23" t="str">
        <f t="shared" si="31"/>
        <v>A</v>
      </c>
      <c r="G476" s="23">
        <f t="shared" si="27"/>
        <v>9</v>
      </c>
      <c r="H476" s="23" t="e">
        <f t="shared" si="28"/>
        <v>#VALUE!</v>
      </c>
      <c r="I476" s="23" t="str">
        <f>CONCATENATE(PROPER(MID(E476,G476+1,LEN(E476)-G476))," ",LOWER(MID(E476,1,G476-1)))</f>
        <v>Vložka izolační</v>
      </c>
      <c r="J476" s="24">
        <v>0</v>
      </c>
      <c r="K476" s="121"/>
      <c r="L476" s="25"/>
    </row>
    <row r="477" spans="1:12" x14ac:dyDescent="0.2">
      <c r="A477" s="103" t="s">
        <v>1023</v>
      </c>
      <c r="B477" s="160"/>
      <c r="C477" s="62">
        <v>23000018</v>
      </c>
      <c r="D477" s="22" t="s">
        <v>1602</v>
      </c>
      <c r="E477" s="23" t="s">
        <v>179</v>
      </c>
      <c r="F477" s="23" t="str">
        <f t="shared" si="31"/>
        <v>A</v>
      </c>
      <c r="G477" s="23">
        <f t="shared" si="27"/>
        <v>11</v>
      </c>
      <c r="H477" s="23">
        <f t="shared" si="28"/>
        <v>18</v>
      </c>
      <c r="I477" s="23" t="str">
        <f>CONCATENATE(PROPER(MID(E477,G477+1,H477-G477-1))," ",LOWER(MID(E477,1,G477-1))," ",MID(E477,H477+1,LEN(E477)-H477))</f>
        <v>Vložka vymezovací I.</v>
      </c>
      <c r="J477" s="24">
        <v>0</v>
      </c>
      <c r="K477" s="121"/>
      <c r="L477" s="25"/>
    </row>
    <row r="478" spans="1:12" x14ac:dyDescent="0.2">
      <c r="A478" s="104" t="s">
        <v>1024</v>
      </c>
      <c r="B478" s="160"/>
      <c r="C478" s="63">
        <v>31245001</v>
      </c>
      <c r="D478" s="26" t="s">
        <v>384</v>
      </c>
      <c r="E478" s="27" t="s">
        <v>355</v>
      </c>
      <c r="F478" s="27" t="str">
        <f t="shared" si="31"/>
        <v>A</v>
      </c>
      <c r="G478" s="27">
        <f t="shared" si="27"/>
        <v>10</v>
      </c>
      <c r="H478" s="27">
        <f t="shared" si="28"/>
        <v>20</v>
      </c>
      <c r="I478" s="27" t="str">
        <f>CONCATENATE(PROPER(MID(E478,G478+1,H478-G478-1))," ",LOWER(MID(E478,1,G478-1))," ",MID(E478,H478+1,LEN(E478)-H478))</f>
        <v>Dotahovač pružinový jazyků výměn</v>
      </c>
      <c r="J478" s="28">
        <v>0</v>
      </c>
      <c r="K478" s="121"/>
      <c r="L478" s="29"/>
    </row>
    <row r="479" spans="1:12" x14ac:dyDescent="0.2">
      <c r="A479" s="104" t="s">
        <v>1025</v>
      </c>
      <c r="B479" s="160"/>
      <c r="C479" s="63">
        <v>31245002</v>
      </c>
      <c r="D479" s="26" t="s">
        <v>594</v>
      </c>
      <c r="E479" s="27" t="s">
        <v>356</v>
      </c>
      <c r="F479" s="27" t="str">
        <f t="shared" si="31"/>
        <v>A</v>
      </c>
      <c r="G479" s="27">
        <f t="shared" si="27"/>
        <v>10</v>
      </c>
      <c r="H479" s="27">
        <f t="shared" si="28"/>
        <v>16</v>
      </c>
      <c r="I479" s="27" t="str">
        <f>CONCATENATE(PROPER(MID(E479,G479+1,H479-G479-1))," ",LOWER(MID(E479,1,G479-1))," ",MID(E479,H479+1,LEN(E479)-H479))</f>
        <v>Deska základová pružinového dotahovače svařenec</v>
      </c>
      <c r="J479" s="28">
        <v>0</v>
      </c>
      <c r="K479" s="121"/>
      <c r="L479" s="29"/>
    </row>
    <row r="480" spans="1:12" x14ac:dyDescent="0.2">
      <c r="A480" s="104" t="s">
        <v>1026</v>
      </c>
      <c r="B480" s="160"/>
      <c r="C480" s="63">
        <v>31245003</v>
      </c>
      <c r="D480" s="26" t="s">
        <v>357</v>
      </c>
      <c r="E480" s="27" t="s">
        <v>357</v>
      </c>
      <c r="F480" s="27" t="str">
        <f t="shared" si="31"/>
        <v>N</v>
      </c>
      <c r="G480" s="27">
        <f t="shared" si="27"/>
        <v>5</v>
      </c>
      <c r="H480" s="27">
        <f t="shared" si="28"/>
        <v>17</v>
      </c>
      <c r="I480" s="27" t="str">
        <f>E480</f>
        <v>Kryt pružinového dotahovače úplný</v>
      </c>
      <c r="J480" s="28">
        <v>0</v>
      </c>
      <c r="K480" s="121"/>
      <c r="L480" s="29"/>
    </row>
    <row r="481" spans="1:12" x14ac:dyDescent="0.2">
      <c r="A481" s="104" t="s">
        <v>1027</v>
      </c>
      <c r="B481" s="160"/>
      <c r="C481" s="63">
        <v>31245004</v>
      </c>
      <c r="D481" s="26" t="s">
        <v>385</v>
      </c>
      <c r="E481" s="27" t="s">
        <v>358</v>
      </c>
      <c r="F481" s="27" t="str">
        <f t="shared" si="31"/>
        <v>A</v>
      </c>
      <c r="G481" s="27">
        <f t="shared" si="27"/>
        <v>10</v>
      </c>
      <c r="H481" s="27" t="e">
        <f t="shared" si="28"/>
        <v>#VALUE!</v>
      </c>
      <c r="I481" s="27" t="str">
        <f>CONCATENATE(PROPER(MID(E481,G481+1,LEN(E481)-G481))," ",LOWER(MID(E481,1,G481-1)))</f>
        <v>Tyč spojovací</v>
      </c>
      <c r="J481" s="28">
        <v>0</v>
      </c>
      <c r="K481" s="121"/>
      <c r="L481" s="29"/>
    </row>
    <row r="482" spans="1:12" x14ac:dyDescent="0.2">
      <c r="A482" s="104" t="s">
        <v>1028</v>
      </c>
      <c r="B482" s="160"/>
      <c r="C482" s="63">
        <v>31245005</v>
      </c>
      <c r="D482" s="26" t="s">
        <v>386</v>
      </c>
      <c r="E482" s="27" t="s">
        <v>359</v>
      </c>
      <c r="F482" s="27" t="str">
        <f t="shared" si="31"/>
        <v>A</v>
      </c>
      <c r="G482" s="27">
        <f t="shared" si="27"/>
        <v>7</v>
      </c>
      <c r="H482" s="27">
        <f t="shared" si="28"/>
        <v>12</v>
      </c>
      <c r="I482" s="27" t="str">
        <f>CONCATENATE(PROPER(MID(E482,G482+1,H482-G482-1))," ",LOWER(MID(E482,1,G482-1))," ",MID(E482,H482+1,LEN(E482)-H482))</f>
        <v>Páka úhlová sestavená</v>
      </c>
      <c r="J482" s="28">
        <v>0</v>
      </c>
      <c r="K482" s="121"/>
      <c r="L482" s="29"/>
    </row>
    <row r="483" spans="1:12" x14ac:dyDescent="0.2">
      <c r="A483" s="104" t="s">
        <v>1029</v>
      </c>
      <c r="B483" s="160"/>
      <c r="C483" s="63">
        <v>31245008</v>
      </c>
      <c r="D483" s="26" t="s">
        <v>360</v>
      </c>
      <c r="E483" s="27" t="s">
        <v>360</v>
      </c>
      <c r="F483" s="27" t="str">
        <f t="shared" si="31"/>
        <v>N</v>
      </c>
      <c r="G483" s="27">
        <f t="shared" si="27"/>
        <v>6</v>
      </c>
      <c r="H483" s="27">
        <f t="shared" si="28"/>
        <v>17</v>
      </c>
      <c r="I483" s="27" t="str">
        <f>E483</f>
        <v>Táhlo napínacího mechanismu</v>
      </c>
      <c r="J483" s="28">
        <v>0</v>
      </c>
      <c r="K483" s="121"/>
      <c r="L483" s="29"/>
    </row>
    <row r="484" spans="1:12" x14ac:dyDescent="0.2">
      <c r="A484" s="104" t="s">
        <v>1030</v>
      </c>
      <c r="B484" s="160"/>
      <c r="C484" s="63">
        <v>31240013</v>
      </c>
      <c r="D484" s="26" t="s">
        <v>361</v>
      </c>
      <c r="E484" s="27" t="s">
        <v>361</v>
      </c>
      <c r="F484" s="27" t="s">
        <v>380</v>
      </c>
      <c r="G484" s="27" t="e">
        <f t="shared" si="27"/>
        <v>#VALUE!</v>
      </c>
      <c r="H484" s="27" t="e">
        <f t="shared" si="28"/>
        <v>#VALUE!</v>
      </c>
      <c r="I484" s="27" t="str">
        <f>E484</f>
        <v>Pružina</v>
      </c>
      <c r="J484" s="28">
        <v>0</v>
      </c>
      <c r="K484" s="121"/>
      <c r="L484" s="29"/>
    </row>
    <row r="485" spans="1:12" x14ac:dyDescent="0.2">
      <c r="A485" s="105" t="s">
        <v>1031</v>
      </c>
      <c r="B485" s="161"/>
      <c r="C485" s="64">
        <v>31135119</v>
      </c>
      <c r="D485" s="30" t="s">
        <v>387</v>
      </c>
      <c r="E485" s="31" t="s">
        <v>180</v>
      </c>
      <c r="F485" s="31" t="str">
        <f>IF(RIGHT(LEFT(E485,G485-1))="á","A",IF(RIGHT(LEFT(E485,G485-1))="é","A",IF(RIGHT(LEFT(E485,G485-1))="í","A",IF(RIGHT(LEFT(E485,G485-1))="ó","A",IF(RIGHT(LEFT(E485,G485-1))="ú","A",IF(RIGHT(LEFT(E485,G485-1))="ů","A",IF(RIGHT(LEFT(E485,G485-1))="ý","A","N")))))))</f>
        <v>A</v>
      </c>
      <c r="G485" s="31">
        <f t="shared" si="27"/>
        <v>8</v>
      </c>
      <c r="H485" s="31">
        <f t="shared" si="28"/>
        <v>14</v>
      </c>
      <c r="I485" s="31" t="str">
        <f>CONCATENATE(PROPER(MID(E485,G485+1,H485-G485-1))," ",LOWER(MID(E485,1,G485-1))," ",MID(E485,H485+1,LEN(E485)-H485))</f>
        <v>Deska zámková sestavená</v>
      </c>
      <c r="J485" s="32">
        <v>1</v>
      </c>
      <c r="K485" s="121"/>
      <c r="L485" s="41"/>
    </row>
    <row r="486" spans="1:12" x14ac:dyDescent="0.2">
      <c r="A486" s="105" t="s">
        <v>1032</v>
      </c>
      <c r="B486" s="161"/>
      <c r="C486" s="64">
        <v>31535038</v>
      </c>
      <c r="D486" s="30" t="s">
        <v>388</v>
      </c>
      <c r="E486" s="31" t="s">
        <v>181</v>
      </c>
      <c r="F486" s="31" t="str">
        <f>IF(RIGHT(LEFT(E486,G486-1))="á","A",IF(RIGHT(LEFT(E486,G486-1))="é","A",IF(RIGHT(LEFT(E486,G486-1))="í","A",IF(RIGHT(LEFT(E486,G486-1))="ó","A",IF(RIGHT(LEFT(E486,G486-1))="ú","A",IF(RIGHT(LEFT(E486,G486-1))="ů","A",IF(RIGHT(LEFT(E486,G486-1))="ý","A","N")))))))</f>
        <v>A</v>
      </c>
      <c r="G486" s="31">
        <f t="shared" si="27"/>
        <v>8</v>
      </c>
      <c r="H486" s="31">
        <f t="shared" si="28"/>
        <v>14</v>
      </c>
      <c r="I486" s="31" t="str">
        <f>CONCATENATE(PROPER(MID(E486,G486+1,H486-G486-1))," ",LOWER(MID(E486,1,G486-1))," ",MID(E486,H486+1,LEN(E486)-H486))</f>
        <v>Deska zámková sestavená II.</v>
      </c>
      <c r="J486" s="32">
        <v>1</v>
      </c>
      <c r="K486" s="121"/>
      <c r="L486" s="41"/>
    </row>
    <row r="487" spans="1:12" x14ac:dyDescent="0.2">
      <c r="A487" s="105" t="s">
        <v>1033</v>
      </c>
      <c r="B487" s="161"/>
      <c r="C487" s="64">
        <v>31155057</v>
      </c>
      <c r="D487" s="30" t="s">
        <v>389</v>
      </c>
      <c r="E487" s="31" t="s">
        <v>182</v>
      </c>
      <c r="F487" s="31" t="str">
        <f>IF(RIGHT(LEFT(E487,G487-1))="á","A",IF(RIGHT(LEFT(E487,G487-1))="é","A",IF(RIGHT(LEFT(E487,G487-1))="í","A",IF(RIGHT(LEFT(E487,G487-1))="ó","A",IF(RIGHT(LEFT(E487,G487-1))="ú","A",IF(RIGHT(LEFT(E487,G487-1))="ů","A",IF(RIGHT(LEFT(E487,G487-1))="ý","A","N")))))))</f>
        <v>A</v>
      </c>
      <c r="G487" s="31">
        <f t="shared" si="27"/>
        <v>8</v>
      </c>
      <c r="H487" s="31">
        <f t="shared" si="28"/>
        <v>14</v>
      </c>
      <c r="I487" s="31" t="str">
        <f>CONCATENATE(PROPER(MID(E487,G487+1,H487-G487-1))," ",LOWER(MID(E487,1,G487-1))," ",MID(E487,H487+1,LEN(E487)-H487))</f>
        <v>Deska zámková sestavená III.</v>
      </c>
      <c r="J487" s="32">
        <v>0</v>
      </c>
      <c r="K487" s="121"/>
      <c r="L487" s="41"/>
    </row>
    <row r="488" spans="1:12" x14ac:dyDescent="0.2">
      <c r="A488" s="105" t="s">
        <v>1034</v>
      </c>
      <c r="B488" s="161"/>
      <c r="C488" s="64">
        <v>31135217</v>
      </c>
      <c r="D488" s="30" t="s">
        <v>390</v>
      </c>
      <c r="E488" s="31" t="s">
        <v>183</v>
      </c>
      <c r="F488" s="31" t="str">
        <f>IF(RIGHT(LEFT(E488,G488-1))="á","A",IF(RIGHT(LEFT(E488,G488-1))="é","A",IF(RIGHT(LEFT(E488,G488-1))="í","A",IF(RIGHT(LEFT(E488,G488-1))="ó","A",IF(RIGHT(LEFT(E488,G488-1))="ú","A",IF(RIGHT(LEFT(E488,G488-1))="ů","A",IF(RIGHT(LEFT(E488,G488-1))="ý","A","N")))))))</f>
        <v>A</v>
      </c>
      <c r="G488" s="31">
        <f t="shared" si="27"/>
        <v>8</v>
      </c>
      <c r="H488" s="31">
        <f t="shared" si="28"/>
        <v>14</v>
      </c>
      <c r="I488" s="31" t="str">
        <f>CONCATENATE(PROPER(MID(E488,G488+1,H488-G488-1))," ",LOWER(MID(E488,1,G488-1))," ",MID(E488,H488+1,LEN(E488)-H488))</f>
        <v>Deska zámková PHS zúžená sestavená</v>
      </c>
      <c r="J488" s="32">
        <v>1</v>
      </c>
      <c r="K488" s="121"/>
      <c r="L488" s="41"/>
    </row>
    <row r="489" spans="1:12" x14ac:dyDescent="0.2">
      <c r="A489" s="105" t="s">
        <v>1035</v>
      </c>
      <c r="B489" s="161"/>
      <c r="C489" s="64">
        <v>31135124</v>
      </c>
      <c r="D489" s="30" t="s">
        <v>391</v>
      </c>
      <c r="E489" s="31" t="s">
        <v>184</v>
      </c>
      <c r="F489" s="31" t="str">
        <f>IF(RIGHT(LEFT(E489,G489-1))="á","A",IF(RIGHT(LEFT(E489,G489-1))="é","A",IF(RIGHT(LEFT(E489,G489-1))="í","A",IF(RIGHT(LEFT(E489,G489-1))="ó","A",IF(RIGHT(LEFT(E489,G489-1))="ú","A",IF(RIGHT(LEFT(E489,G489-1))="ů","A",IF(RIGHT(LEFT(E489,G489-1))="ý","A","N")))))))</f>
        <v>A</v>
      </c>
      <c r="G489" s="31">
        <f t="shared" si="27"/>
        <v>8</v>
      </c>
      <c r="H489" s="31">
        <f t="shared" si="28"/>
        <v>14</v>
      </c>
      <c r="I489" s="31" t="str">
        <f>CONCATENATE(PROPER(MID(E489,G489+1,H489-G489-1))," ",LOWER(MID(E489,1,G489-1))," ",MID(E489,H489+1,LEN(E489)-H489))</f>
        <v>Deska zámková svařenec</v>
      </c>
      <c r="J489" s="32">
        <v>0</v>
      </c>
      <c r="K489" s="121"/>
      <c r="L489" s="41"/>
    </row>
    <row r="490" spans="1:12" x14ac:dyDescent="0.2">
      <c r="A490" s="105" t="s">
        <v>1036</v>
      </c>
      <c r="B490" s="161"/>
      <c r="C490" s="64">
        <v>31130215</v>
      </c>
      <c r="D490" s="30" t="s">
        <v>185</v>
      </c>
      <c r="E490" s="31" t="s">
        <v>185</v>
      </c>
      <c r="F490" s="31" t="s">
        <v>380</v>
      </c>
      <c r="G490" s="31" t="e">
        <f t="shared" si="27"/>
        <v>#VALUE!</v>
      </c>
      <c r="H490" s="31" t="e">
        <f t="shared" si="28"/>
        <v>#VALUE!</v>
      </c>
      <c r="I490" s="31" t="str">
        <f>E490</f>
        <v>Svěrka</v>
      </c>
      <c r="J490" s="32">
        <v>0</v>
      </c>
      <c r="K490" s="121"/>
      <c r="L490" s="41"/>
    </row>
    <row r="491" spans="1:12" x14ac:dyDescent="0.2">
      <c r="A491" s="105" t="s">
        <v>1037</v>
      </c>
      <c r="B491" s="161"/>
      <c r="C491" s="64">
        <v>31130210</v>
      </c>
      <c r="D491" s="30" t="s">
        <v>186</v>
      </c>
      <c r="E491" s="31" t="s">
        <v>186</v>
      </c>
      <c r="F491" s="31" t="str">
        <f t="shared" ref="F491:F522" si="33">IF(RIGHT(LEFT(E491,G491-1))="á","A",IF(RIGHT(LEFT(E491,G491-1))="é","A",IF(RIGHT(LEFT(E491,G491-1))="í","A",IF(RIGHT(LEFT(E491,G491-1))="ó","A",IF(RIGHT(LEFT(E491,G491-1))="ú","A",IF(RIGHT(LEFT(E491,G491-1))="ů","A",IF(RIGHT(LEFT(E491,G491-1))="ý","A","N")))))))</f>
        <v>N</v>
      </c>
      <c r="G491" s="31">
        <f t="shared" si="27"/>
        <v>6</v>
      </c>
      <c r="H491" s="31" t="e">
        <f t="shared" si="28"/>
        <v>#VALUE!</v>
      </c>
      <c r="I491" s="31" t="str">
        <f>E491</f>
        <v>Šroub M20x57</v>
      </c>
      <c r="J491" s="32">
        <v>0</v>
      </c>
      <c r="K491" s="121"/>
      <c r="L491" s="41"/>
    </row>
    <row r="492" spans="1:12" x14ac:dyDescent="0.2">
      <c r="A492" s="105" t="s">
        <v>1038</v>
      </c>
      <c r="B492" s="161"/>
      <c r="C492" s="64">
        <v>31155058</v>
      </c>
      <c r="D492" s="30" t="s">
        <v>392</v>
      </c>
      <c r="E492" s="31" t="s">
        <v>187</v>
      </c>
      <c r="F492" s="31" t="str">
        <f t="shared" si="33"/>
        <v>A</v>
      </c>
      <c r="G492" s="31">
        <f t="shared" si="27"/>
        <v>8</v>
      </c>
      <c r="H492" s="31">
        <f t="shared" si="28"/>
        <v>14</v>
      </c>
      <c r="I492" s="31" t="str">
        <f>CONCATENATE(PROPER(MID(E492,G492+1,H492-G492-1))," ",LOWER(MID(E492,1,G492-1))," ",MID(E492,H492+1,LEN(E492)-H492))</f>
        <v>Deska zámková III. svařenec</v>
      </c>
      <c r="J492" s="32">
        <v>0</v>
      </c>
      <c r="K492" s="121"/>
      <c r="L492" s="41"/>
    </row>
    <row r="493" spans="1:12" x14ac:dyDescent="0.2">
      <c r="A493" s="105" t="s">
        <v>1039</v>
      </c>
      <c r="B493" s="161"/>
      <c r="C493" s="64">
        <v>31535043</v>
      </c>
      <c r="D493" s="30" t="s">
        <v>393</v>
      </c>
      <c r="E493" s="31" t="s">
        <v>188</v>
      </c>
      <c r="F493" s="31" t="str">
        <f t="shared" si="33"/>
        <v>A</v>
      </c>
      <c r="G493" s="31">
        <f t="shared" si="27"/>
        <v>8</v>
      </c>
      <c r="H493" s="31">
        <f t="shared" si="28"/>
        <v>14</v>
      </c>
      <c r="I493" s="31" t="str">
        <f>CONCATENATE(PROPER(MID(E493,G493+1,H493-G493-1))," ",LOWER(MID(E493,1,G493-1))," ",MID(E493,H493+1,LEN(E493)-H493))</f>
        <v>Deska zámková II. svařenec</v>
      </c>
      <c r="J493" s="32">
        <v>0</v>
      </c>
      <c r="K493" s="121"/>
      <c r="L493" s="41"/>
    </row>
    <row r="494" spans="1:12" x14ac:dyDescent="0.2">
      <c r="A494" s="105" t="s">
        <v>1040</v>
      </c>
      <c r="B494" s="161"/>
      <c r="C494" s="64">
        <v>31135220</v>
      </c>
      <c r="D494" s="30" t="s">
        <v>394</v>
      </c>
      <c r="E494" s="31" t="s">
        <v>189</v>
      </c>
      <c r="F494" s="31" t="str">
        <f t="shared" si="33"/>
        <v>A</v>
      </c>
      <c r="G494" s="31">
        <f t="shared" si="27"/>
        <v>8</v>
      </c>
      <c r="H494" s="31">
        <f t="shared" si="28"/>
        <v>14</v>
      </c>
      <c r="I494" s="31" t="str">
        <f>CONCATENATE(PROPER(MID(E494,G494+1,H494-G494-1))," ",LOWER(MID(E494,1,G494-1))," ",MID(E494,H494+1,LEN(E494)-H494))</f>
        <v>Deska zámková PHS zúžená svařenec</v>
      </c>
      <c r="J494" s="32">
        <v>0</v>
      </c>
      <c r="K494" s="121"/>
      <c r="L494" s="41"/>
    </row>
    <row r="495" spans="1:12" x14ac:dyDescent="0.2">
      <c r="A495" s="106" t="s">
        <v>1041</v>
      </c>
      <c r="B495" s="162"/>
      <c r="C495" s="65">
        <v>31125047</v>
      </c>
      <c r="D495" s="33" t="s">
        <v>190</v>
      </c>
      <c r="E495" s="34" t="s">
        <v>190</v>
      </c>
      <c r="F495" s="34" t="str">
        <f t="shared" si="33"/>
        <v>N</v>
      </c>
      <c r="G495" s="34">
        <f t="shared" si="27"/>
        <v>8</v>
      </c>
      <c r="H495" s="34">
        <f t="shared" si="28"/>
        <v>18</v>
      </c>
      <c r="I495" s="34" t="str">
        <f t="shared" ref="I495:I538" si="34">E495</f>
        <v>Spřáhlo sestavené pravé</v>
      </c>
      <c r="J495" s="35">
        <v>0</v>
      </c>
      <c r="K495" s="121"/>
      <c r="L495" s="36"/>
    </row>
    <row r="496" spans="1:12" x14ac:dyDescent="0.2">
      <c r="A496" s="106" t="s">
        <v>1042</v>
      </c>
      <c r="B496" s="162"/>
      <c r="C496" s="65">
        <v>31125048</v>
      </c>
      <c r="D496" s="33" t="s">
        <v>191</v>
      </c>
      <c r="E496" s="34" t="s">
        <v>191</v>
      </c>
      <c r="F496" s="34" t="str">
        <f t="shared" si="33"/>
        <v>N</v>
      </c>
      <c r="G496" s="34">
        <f t="shared" si="27"/>
        <v>8</v>
      </c>
      <c r="H496" s="34">
        <f t="shared" si="28"/>
        <v>18</v>
      </c>
      <c r="I496" s="34" t="str">
        <f t="shared" si="34"/>
        <v xml:space="preserve">Spřáhlo sestavené levé </v>
      </c>
      <c r="J496" s="35">
        <v>0</v>
      </c>
      <c r="K496" s="121"/>
      <c r="L496" s="36"/>
    </row>
    <row r="497" spans="1:12" x14ac:dyDescent="0.2">
      <c r="A497" s="106" t="s">
        <v>1043</v>
      </c>
      <c r="B497" s="162"/>
      <c r="C497" s="65">
        <v>31125040</v>
      </c>
      <c r="D497" s="33" t="s">
        <v>190</v>
      </c>
      <c r="E497" s="34" t="s">
        <v>190</v>
      </c>
      <c r="F497" s="34" t="str">
        <f t="shared" si="33"/>
        <v>N</v>
      </c>
      <c r="G497" s="34">
        <f t="shared" si="27"/>
        <v>8</v>
      </c>
      <c r="H497" s="34">
        <f t="shared" si="28"/>
        <v>18</v>
      </c>
      <c r="I497" s="34" t="str">
        <f t="shared" si="34"/>
        <v>Spřáhlo sestavené pravé</v>
      </c>
      <c r="J497" s="35">
        <v>0</v>
      </c>
      <c r="K497" s="121"/>
      <c r="L497" s="36"/>
    </row>
    <row r="498" spans="1:12" x14ac:dyDescent="0.2">
      <c r="A498" s="106" t="s">
        <v>1044</v>
      </c>
      <c r="B498" s="162"/>
      <c r="C498" s="65">
        <v>31125041</v>
      </c>
      <c r="D498" s="33" t="s">
        <v>191</v>
      </c>
      <c r="E498" s="34" t="s">
        <v>191</v>
      </c>
      <c r="F498" s="34" t="str">
        <f t="shared" si="33"/>
        <v>N</v>
      </c>
      <c r="G498" s="34">
        <f t="shared" si="27"/>
        <v>8</v>
      </c>
      <c r="H498" s="34">
        <f t="shared" si="28"/>
        <v>18</v>
      </c>
      <c r="I498" s="34" t="str">
        <f t="shared" si="34"/>
        <v xml:space="preserve">Spřáhlo sestavené levé </v>
      </c>
      <c r="J498" s="35">
        <v>0</v>
      </c>
      <c r="K498" s="121"/>
      <c r="L498" s="36"/>
    </row>
    <row r="499" spans="1:12" x14ac:dyDescent="0.2">
      <c r="A499" s="106" t="s">
        <v>1045</v>
      </c>
      <c r="B499" s="162"/>
      <c r="C499" s="65">
        <v>31125004</v>
      </c>
      <c r="D499" s="33" t="s">
        <v>192</v>
      </c>
      <c r="E499" s="34" t="s">
        <v>192</v>
      </c>
      <c r="F499" s="34" t="str">
        <f t="shared" si="33"/>
        <v>N</v>
      </c>
      <c r="G499" s="34">
        <f t="shared" si="27"/>
        <v>8</v>
      </c>
      <c r="H499" s="34">
        <f t="shared" si="28"/>
        <v>18</v>
      </c>
      <c r="I499" s="34" t="str">
        <f t="shared" si="34"/>
        <v xml:space="preserve">Spřáhlo sestavené pravé </v>
      </c>
      <c r="J499" s="35">
        <v>0</v>
      </c>
      <c r="K499" s="121"/>
      <c r="L499" s="36"/>
    </row>
    <row r="500" spans="1:12" x14ac:dyDescent="0.2">
      <c r="A500" s="106" t="s">
        <v>1046</v>
      </c>
      <c r="B500" s="162"/>
      <c r="C500" s="65">
        <v>31125005</v>
      </c>
      <c r="D500" s="33" t="s">
        <v>191</v>
      </c>
      <c r="E500" s="34" t="s">
        <v>191</v>
      </c>
      <c r="F500" s="34" t="str">
        <f t="shared" si="33"/>
        <v>N</v>
      </c>
      <c r="G500" s="34">
        <f t="shared" si="27"/>
        <v>8</v>
      </c>
      <c r="H500" s="34">
        <f t="shared" si="28"/>
        <v>18</v>
      </c>
      <c r="I500" s="34" t="str">
        <f t="shared" si="34"/>
        <v xml:space="preserve">Spřáhlo sestavené levé </v>
      </c>
      <c r="J500" s="35">
        <v>0</v>
      </c>
      <c r="K500" s="121"/>
      <c r="L500" s="36"/>
    </row>
    <row r="501" spans="1:12" x14ac:dyDescent="0.2">
      <c r="A501" s="106" t="s">
        <v>1047</v>
      </c>
      <c r="B501" s="162"/>
      <c r="C501" s="65">
        <v>31145044</v>
      </c>
      <c r="D501" s="33" t="s">
        <v>193</v>
      </c>
      <c r="E501" s="34" t="s">
        <v>193</v>
      </c>
      <c r="F501" s="34" t="str">
        <f t="shared" si="33"/>
        <v>N</v>
      </c>
      <c r="G501" s="34">
        <f t="shared" ref="G501:G564" si="35">SEARCH(" ",E501)</f>
        <v>8</v>
      </c>
      <c r="H501" s="34">
        <f t="shared" ref="H501:H564" si="36">SEARCH(" ",E501,G501+1)</f>
        <v>18</v>
      </c>
      <c r="I501" s="34" t="str">
        <f t="shared" si="34"/>
        <v xml:space="preserve">Spřáhlo sestavené IV. pravé </v>
      </c>
      <c r="J501" s="35">
        <v>0</v>
      </c>
      <c r="K501" s="121"/>
      <c r="L501" s="36"/>
    </row>
    <row r="502" spans="1:12" x14ac:dyDescent="0.2">
      <c r="A502" s="106" t="s">
        <v>1048</v>
      </c>
      <c r="B502" s="162"/>
      <c r="C502" s="65">
        <v>31145045</v>
      </c>
      <c r="D502" s="33" t="s">
        <v>194</v>
      </c>
      <c r="E502" s="34" t="s">
        <v>194</v>
      </c>
      <c r="F502" s="34" t="str">
        <f t="shared" si="33"/>
        <v>N</v>
      </c>
      <c r="G502" s="34">
        <f t="shared" si="35"/>
        <v>8</v>
      </c>
      <c r="H502" s="34">
        <f t="shared" si="36"/>
        <v>18</v>
      </c>
      <c r="I502" s="34" t="str">
        <f t="shared" si="34"/>
        <v xml:space="preserve">Spřáhlo sestavené IV. levé </v>
      </c>
      <c r="J502" s="35">
        <v>0</v>
      </c>
      <c r="K502" s="121"/>
      <c r="L502" s="36"/>
    </row>
    <row r="503" spans="1:12" x14ac:dyDescent="0.2">
      <c r="A503" s="106" t="s">
        <v>1049</v>
      </c>
      <c r="B503" s="162"/>
      <c r="C503" s="65">
        <v>31155030</v>
      </c>
      <c r="D503" s="33" t="s">
        <v>195</v>
      </c>
      <c r="E503" s="34" t="s">
        <v>195</v>
      </c>
      <c r="F503" s="34" t="str">
        <f t="shared" si="33"/>
        <v>N</v>
      </c>
      <c r="G503" s="34">
        <f t="shared" si="35"/>
        <v>8</v>
      </c>
      <c r="H503" s="34">
        <f t="shared" si="36"/>
        <v>18</v>
      </c>
      <c r="I503" s="34" t="str">
        <f t="shared" si="34"/>
        <v>Spřáhlo sestavené IV. pravé</v>
      </c>
      <c r="J503" s="35">
        <v>0</v>
      </c>
      <c r="K503" s="121"/>
      <c r="L503" s="36"/>
    </row>
    <row r="504" spans="1:12" x14ac:dyDescent="0.2">
      <c r="A504" s="106" t="s">
        <v>1050</v>
      </c>
      <c r="B504" s="162"/>
      <c r="C504" s="65">
        <v>31155031</v>
      </c>
      <c r="D504" s="33" t="s">
        <v>194</v>
      </c>
      <c r="E504" s="34" t="s">
        <v>194</v>
      </c>
      <c r="F504" s="34" t="str">
        <f t="shared" si="33"/>
        <v>N</v>
      </c>
      <c r="G504" s="34">
        <f t="shared" si="35"/>
        <v>8</v>
      </c>
      <c r="H504" s="34">
        <f t="shared" si="36"/>
        <v>18</v>
      </c>
      <c r="I504" s="34" t="str">
        <f t="shared" si="34"/>
        <v xml:space="preserve">Spřáhlo sestavené IV. levé </v>
      </c>
      <c r="J504" s="35">
        <v>0</v>
      </c>
      <c r="K504" s="121"/>
      <c r="L504" s="36"/>
    </row>
    <row r="505" spans="1:12" x14ac:dyDescent="0.2">
      <c r="A505" s="106" t="s">
        <v>1051</v>
      </c>
      <c r="B505" s="162"/>
      <c r="C505" s="65">
        <v>31255013</v>
      </c>
      <c r="D505" s="33" t="s">
        <v>192</v>
      </c>
      <c r="E505" s="34" t="s">
        <v>192</v>
      </c>
      <c r="F505" s="34" t="str">
        <f t="shared" si="33"/>
        <v>N</v>
      </c>
      <c r="G505" s="34">
        <f t="shared" si="35"/>
        <v>8</v>
      </c>
      <c r="H505" s="34">
        <f t="shared" si="36"/>
        <v>18</v>
      </c>
      <c r="I505" s="34" t="str">
        <f t="shared" si="34"/>
        <v xml:space="preserve">Spřáhlo sestavené pravé </v>
      </c>
      <c r="J505" s="35">
        <v>0</v>
      </c>
      <c r="K505" s="121"/>
      <c r="L505" s="36"/>
    </row>
    <row r="506" spans="1:12" x14ac:dyDescent="0.2">
      <c r="A506" s="106" t="s">
        <v>1052</v>
      </c>
      <c r="B506" s="162"/>
      <c r="C506" s="65">
        <v>31255014</v>
      </c>
      <c r="D506" s="33" t="s">
        <v>191</v>
      </c>
      <c r="E506" s="34" t="s">
        <v>191</v>
      </c>
      <c r="F506" s="34" t="str">
        <f t="shared" si="33"/>
        <v>N</v>
      </c>
      <c r="G506" s="34">
        <f t="shared" si="35"/>
        <v>8</v>
      </c>
      <c r="H506" s="34">
        <f t="shared" si="36"/>
        <v>18</v>
      </c>
      <c r="I506" s="34" t="str">
        <f t="shared" si="34"/>
        <v xml:space="preserve">Spřáhlo sestavené levé </v>
      </c>
      <c r="J506" s="35">
        <v>0</v>
      </c>
      <c r="K506" s="121"/>
      <c r="L506" s="36"/>
    </row>
    <row r="507" spans="1:12" x14ac:dyDescent="0.2">
      <c r="A507" s="106" t="s">
        <v>1053</v>
      </c>
      <c r="B507" s="162"/>
      <c r="C507" s="65">
        <v>31215001</v>
      </c>
      <c r="D507" s="33" t="s">
        <v>192</v>
      </c>
      <c r="E507" s="34" t="s">
        <v>192</v>
      </c>
      <c r="F507" s="34" t="str">
        <f t="shared" si="33"/>
        <v>N</v>
      </c>
      <c r="G507" s="34">
        <f t="shared" si="35"/>
        <v>8</v>
      </c>
      <c r="H507" s="34">
        <f t="shared" si="36"/>
        <v>18</v>
      </c>
      <c r="I507" s="34" t="str">
        <f t="shared" si="34"/>
        <v xml:space="preserve">Spřáhlo sestavené pravé </v>
      </c>
      <c r="J507" s="35">
        <v>0</v>
      </c>
      <c r="K507" s="121"/>
      <c r="L507" s="36"/>
    </row>
    <row r="508" spans="1:12" x14ac:dyDescent="0.2">
      <c r="A508" s="106" t="s">
        <v>1054</v>
      </c>
      <c r="B508" s="162"/>
      <c r="C508" s="65">
        <v>31215002</v>
      </c>
      <c r="D508" s="33" t="s">
        <v>196</v>
      </c>
      <c r="E508" s="34" t="s">
        <v>196</v>
      </c>
      <c r="F508" s="34" t="str">
        <f t="shared" si="33"/>
        <v>N</v>
      </c>
      <c r="G508" s="34">
        <f t="shared" si="35"/>
        <v>8</v>
      </c>
      <c r="H508" s="34">
        <f t="shared" si="36"/>
        <v>18</v>
      </c>
      <c r="I508" s="34" t="str">
        <f t="shared" si="34"/>
        <v>Spřáhlo sestavené levé</v>
      </c>
      <c r="J508" s="35">
        <v>0</v>
      </c>
      <c r="K508" s="121"/>
      <c r="L508" s="36"/>
    </row>
    <row r="509" spans="1:12" x14ac:dyDescent="0.2">
      <c r="A509" s="106" t="s">
        <v>1055</v>
      </c>
      <c r="B509" s="162"/>
      <c r="C509" s="65">
        <v>31225001</v>
      </c>
      <c r="D509" s="33" t="s">
        <v>192</v>
      </c>
      <c r="E509" s="34" t="s">
        <v>192</v>
      </c>
      <c r="F509" s="34" t="str">
        <f t="shared" si="33"/>
        <v>N</v>
      </c>
      <c r="G509" s="34">
        <f t="shared" si="35"/>
        <v>8</v>
      </c>
      <c r="H509" s="34">
        <f t="shared" si="36"/>
        <v>18</v>
      </c>
      <c r="I509" s="34" t="str">
        <f t="shared" si="34"/>
        <v xml:space="preserve">Spřáhlo sestavené pravé </v>
      </c>
      <c r="J509" s="35">
        <v>0</v>
      </c>
      <c r="K509" s="121"/>
      <c r="L509" s="36"/>
    </row>
    <row r="510" spans="1:12" x14ac:dyDescent="0.2">
      <c r="A510" s="106" t="s">
        <v>1056</v>
      </c>
      <c r="B510" s="162"/>
      <c r="C510" s="65">
        <v>31225002</v>
      </c>
      <c r="D510" s="33" t="s">
        <v>196</v>
      </c>
      <c r="E510" s="34" t="s">
        <v>196</v>
      </c>
      <c r="F510" s="34" t="str">
        <f t="shared" si="33"/>
        <v>N</v>
      </c>
      <c r="G510" s="34">
        <f t="shared" si="35"/>
        <v>8</v>
      </c>
      <c r="H510" s="34">
        <f t="shared" si="36"/>
        <v>18</v>
      </c>
      <c r="I510" s="34" t="str">
        <f t="shared" si="34"/>
        <v>Spřáhlo sestavené levé</v>
      </c>
      <c r="J510" s="35">
        <v>0</v>
      </c>
      <c r="K510" s="121"/>
      <c r="L510" s="36"/>
    </row>
    <row r="511" spans="1:12" x14ac:dyDescent="0.2">
      <c r="A511" s="106" t="s">
        <v>1057</v>
      </c>
      <c r="B511" s="162"/>
      <c r="C511" s="65">
        <v>31245047</v>
      </c>
      <c r="D511" s="33" t="s">
        <v>197</v>
      </c>
      <c r="E511" s="34" t="s">
        <v>197</v>
      </c>
      <c r="F511" s="34" t="str">
        <f t="shared" si="33"/>
        <v>N</v>
      </c>
      <c r="G511" s="34">
        <f t="shared" si="35"/>
        <v>8</v>
      </c>
      <c r="H511" s="34">
        <f t="shared" si="36"/>
        <v>18</v>
      </c>
      <c r="I511" s="34" t="str">
        <f t="shared" si="34"/>
        <v>Spřáhlo sestavené pravé II.</v>
      </c>
      <c r="J511" s="35">
        <v>0</v>
      </c>
      <c r="K511" s="121"/>
      <c r="L511" s="36"/>
    </row>
    <row r="512" spans="1:12" x14ac:dyDescent="0.2">
      <c r="A512" s="106" t="s">
        <v>1058</v>
      </c>
      <c r="B512" s="162"/>
      <c r="C512" s="65">
        <v>31245048</v>
      </c>
      <c r="D512" s="33" t="s">
        <v>198</v>
      </c>
      <c r="E512" s="34" t="s">
        <v>198</v>
      </c>
      <c r="F512" s="34" t="str">
        <f t="shared" si="33"/>
        <v>N</v>
      </c>
      <c r="G512" s="34">
        <f t="shared" si="35"/>
        <v>8</v>
      </c>
      <c r="H512" s="34">
        <f t="shared" si="36"/>
        <v>18</v>
      </c>
      <c r="I512" s="34" t="str">
        <f t="shared" si="34"/>
        <v>Spřáhlo sestavené levé II.</v>
      </c>
      <c r="J512" s="35">
        <v>0</v>
      </c>
      <c r="K512" s="121"/>
      <c r="L512" s="36"/>
    </row>
    <row r="513" spans="1:12" x14ac:dyDescent="0.2">
      <c r="A513" s="106" t="s">
        <v>1059</v>
      </c>
      <c r="B513" s="162"/>
      <c r="C513" s="65">
        <v>31265001</v>
      </c>
      <c r="D513" s="33" t="s">
        <v>192</v>
      </c>
      <c r="E513" s="34" t="s">
        <v>192</v>
      </c>
      <c r="F513" s="34" t="str">
        <f t="shared" si="33"/>
        <v>N</v>
      </c>
      <c r="G513" s="34">
        <f t="shared" si="35"/>
        <v>8</v>
      </c>
      <c r="H513" s="34">
        <f t="shared" si="36"/>
        <v>18</v>
      </c>
      <c r="I513" s="34" t="str">
        <f t="shared" si="34"/>
        <v xml:space="preserve">Spřáhlo sestavené pravé </v>
      </c>
      <c r="J513" s="35">
        <v>0</v>
      </c>
      <c r="K513" s="121"/>
      <c r="L513" s="36"/>
    </row>
    <row r="514" spans="1:12" x14ac:dyDescent="0.2">
      <c r="A514" s="106" t="s">
        <v>1060</v>
      </c>
      <c r="B514" s="162"/>
      <c r="C514" s="65">
        <v>31265002</v>
      </c>
      <c r="D514" s="33" t="s">
        <v>191</v>
      </c>
      <c r="E514" s="34" t="s">
        <v>191</v>
      </c>
      <c r="F514" s="34" t="str">
        <f t="shared" si="33"/>
        <v>N</v>
      </c>
      <c r="G514" s="34">
        <f t="shared" si="35"/>
        <v>8</v>
      </c>
      <c r="H514" s="34">
        <f t="shared" si="36"/>
        <v>18</v>
      </c>
      <c r="I514" s="34" t="str">
        <f t="shared" si="34"/>
        <v xml:space="preserve">Spřáhlo sestavené levé </v>
      </c>
      <c r="J514" s="35">
        <v>0</v>
      </c>
      <c r="K514" s="121"/>
      <c r="L514" s="36"/>
    </row>
    <row r="515" spans="1:12" x14ac:dyDescent="0.2">
      <c r="A515" s="106" t="s">
        <v>1061</v>
      </c>
      <c r="B515" s="162"/>
      <c r="C515" s="65">
        <v>31255017</v>
      </c>
      <c r="D515" s="33" t="s">
        <v>192</v>
      </c>
      <c r="E515" s="34" t="s">
        <v>192</v>
      </c>
      <c r="F515" s="34" t="str">
        <f t="shared" si="33"/>
        <v>N</v>
      </c>
      <c r="G515" s="34">
        <f t="shared" si="35"/>
        <v>8</v>
      </c>
      <c r="H515" s="34">
        <f t="shared" si="36"/>
        <v>18</v>
      </c>
      <c r="I515" s="34" t="str">
        <f t="shared" si="34"/>
        <v xml:space="preserve">Spřáhlo sestavené pravé </v>
      </c>
      <c r="J515" s="35">
        <v>0</v>
      </c>
      <c r="K515" s="121"/>
      <c r="L515" s="36"/>
    </row>
    <row r="516" spans="1:12" x14ac:dyDescent="0.2">
      <c r="A516" s="106" t="s">
        <v>1062</v>
      </c>
      <c r="B516" s="162"/>
      <c r="C516" s="65">
        <v>31255018</v>
      </c>
      <c r="D516" s="33" t="s">
        <v>196</v>
      </c>
      <c r="E516" s="34" t="s">
        <v>196</v>
      </c>
      <c r="F516" s="34" t="str">
        <f t="shared" si="33"/>
        <v>N</v>
      </c>
      <c r="G516" s="34">
        <f t="shared" si="35"/>
        <v>8</v>
      </c>
      <c r="H516" s="34">
        <f t="shared" si="36"/>
        <v>18</v>
      </c>
      <c r="I516" s="34" t="str">
        <f t="shared" si="34"/>
        <v>Spřáhlo sestavené levé</v>
      </c>
      <c r="J516" s="35">
        <v>0</v>
      </c>
      <c r="K516" s="121"/>
      <c r="L516" s="36"/>
    </row>
    <row r="517" spans="1:12" x14ac:dyDescent="0.2">
      <c r="A517" s="106" t="s">
        <v>1063</v>
      </c>
      <c r="B517" s="162"/>
      <c r="C517" s="65">
        <v>31265020</v>
      </c>
      <c r="D517" s="33" t="s">
        <v>199</v>
      </c>
      <c r="E517" s="34" t="s">
        <v>199</v>
      </c>
      <c r="F517" s="34" t="str">
        <f t="shared" si="33"/>
        <v>N</v>
      </c>
      <c r="G517" s="34">
        <f t="shared" si="35"/>
        <v>8</v>
      </c>
      <c r="H517" s="34">
        <f t="shared" si="36"/>
        <v>18</v>
      </c>
      <c r="I517" s="34" t="str">
        <f t="shared" si="34"/>
        <v>Spřáhlo sestavené III. pravé</v>
      </c>
      <c r="J517" s="35">
        <v>0</v>
      </c>
      <c r="K517" s="121"/>
      <c r="L517" s="36"/>
    </row>
    <row r="518" spans="1:12" x14ac:dyDescent="0.2">
      <c r="A518" s="106" t="s">
        <v>1064</v>
      </c>
      <c r="B518" s="162"/>
      <c r="C518" s="65">
        <v>31265021</v>
      </c>
      <c r="D518" s="33" t="s">
        <v>200</v>
      </c>
      <c r="E518" s="34" t="s">
        <v>200</v>
      </c>
      <c r="F518" s="34" t="str">
        <f t="shared" si="33"/>
        <v>N</v>
      </c>
      <c r="G518" s="34">
        <f t="shared" si="35"/>
        <v>8</v>
      </c>
      <c r="H518" s="34">
        <f t="shared" si="36"/>
        <v>18</v>
      </c>
      <c r="I518" s="34" t="str">
        <f t="shared" si="34"/>
        <v>Spřáhlo sestavené III. levé</v>
      </c>
      <c r="J518" s="35">
        <v>0</v>
      </c>
      <c r="K518" s="121"/>
      <c r="L518" s="36"/>
    </row>
    <row r="519" spans="1:12" x14ac:dyDescent="0.2">
      <c r="A519" s="106" t="s">
        <v>1065</v>
      </c>
      <c r="B519" s="162"/>
      <c r="C519" s="65">
        <v>31135027</v>
      </c>
      <c r="D519" s="33" t="s">
        <v>192</v>
      </c>
      <c r="E519" s="34" t="s">
        <v>192</v>
      </c>
      <c r="F519" s="34" t="str">
        <f t="shared" si="33"/>
        <v>N</v>
      </c>
      <c r="G519" s="34">
        <f t="shared" si="35"/>
        <v>8</v>
      </c>
      <c r="H519" s="34">
        <f t="shared" si="36"/>
        <v>18</v>
      </c>
      <c r="I519" s="34" t="str">
        <f t="shared" si="34"/>
        <v xml:space="preserve">Spřáhlo sestavené pravé </v>
      </c>
      <c r="J519" s="35">
        <v>0</v>
      </c>
      <c r="K519" s="121"/>
      <c r="L519" s="36"/>
    </row>
    <row r="520" spans="1:12" x14ac:dyDescent="0.2">
      <c r="A520" s="106" t="s">
        <v>1066</v>
      </c>
      <c r="B520" s="162"/>
      <c r="C520" s="65">
        <v>31135028</v>
      </c>
      <c r="D520" s="33" t="s">
        <v>196</v>
      </c>
      <c r="E520" s="34" t="s">
        <v>196</v>
      </c>
      <c r="F520" s="34" t="str">
        <f t="shared" si="33"/>
        <v>N</v>
      </c>
      <c r="G520" s="34">
        <f t="shared" si="35"/>
        <v>8</v>
      </c>
      <c r="H520" s="34">
        <f t="shared" si="36"/>
        <v>18</v>
      </c>
      <c r="I520" s="34" t="str">
        <f t="shared" si="34"/>
        <v>Spřáhlo sestavené levé</v>
      </c>
      <c r="J520" s="35">
        <v>0</v>
      </c>
      <c r="K520" s="121"/>
      <c r="L520" s="36"/>
    </row>
    <row r="521" spans="1:12" x14ac:dyDescent="0.2">
      <c r="A521" s="106" t="s">
        <v>1067</v>
      </c>
      <c r="B521" s="162"/>
      <c r="C521" s="65">
        <v>31145028</v>
      </c>
      <c r="D521" s="33" t="s">
        <v>201</v>
      </c>
      <c r="E521" s="34" t="s">
        <v>201</v>
      </c>
      <c r="F521" s="34" t="str">
        <f t="shared" si="33"/>
        <v>N</v>
      </c>
      <c r="G521" s="34">
        <f t="shared" si="35"/>
        <v>8</v>
      </c>
      <c r="H521" s="34">
        <f t="shared" si="36"/>
        <v>18</v>
      </c>
      <c r="I521" s="34" t="str">
        <f t="shared" si="34"/>
        <v>Spřáhlo sestavené pravé III.</v>
      </c>
      <c r="J521" s="35">
        <v>0</v>
      </c>
      <c r="K521" s="121"/>
      <c r="L521" s="36"/>
    </row>
    <row r="522" spans="1:12" x14ac:dyDescent="0.2">
      <c r="A522" s="106" t="s">
        <v>1068</v>
      </c>
      <c r="B522" s="162"/>
      <c r="C522" s="65">
        <v>31145029</v>
      </c>
      <c r="D522" s="33" t="s">
        <v>202</v>
      </c>
      <c r="E522" s="34" t="s">
        <v>202</v>
      </c>
      <c r="F522" s="34" t="str">
        <f t="shared" si="33"/>
        <v>N</v>
      </c>
      <c r="G522" s="34">
        <f t="shared" si="35"/>
        <v>8</v>
      </c>
      <c r="H522" s="34">
        <f t="shared" si="36"/>
        <v>18</v>
      </c>
      <c r="I522" s="34" t="str">
        <f t="shared" si="34"/>
        <v>Spřáhlo sestavené levé III.</v>
      </c>
      <c r="J522" s="35">
        <v>0</v>
      </c>
      <c r="K522" s="121"/>
      <c r="L522" s="36"/>
    </row>
    <row r="523" spans="1:12" x14ac:dyDescent="0.2">
      <c r="A523" s="106" t="s">
        <v>1069</v>
      </c>
      <c r="B523" s="162"/>
      <c r="C523" s="65">
        <v>31155024</v>
      </c>
      <c r="D523" s="33" t="s">
        <v>199</v>
      </c>
      <c r="E523" s="34" t="s">
        <v>199</v>
      </c>
      <c r="F523" s="34" t="str">
        <f t="shared" ref="F523:F554" si="37">IF(RIGHT(LEFT(E523,G523-1))="á","A",IF(RIGHT(LEFT(E523,G523-1))="é","A",IF(RIGHT(LEFT(E523,G523-1))="í","A",IF(RIGHT(LEFT(E523,G523-1))="ó","A",IF(RIGHT(LEFT(E523,G523-1))="ú","A",IF(RIGHT(LEFT(E523,G523-1))="ů","A",IF(RIGHT(LEFT(E523,G523-1))="ý","A","N")))))))</f>
        <v>N</v>
      </c>
      <c r="G523" s="34">
        <f t="shared" si="35"/>
        <v>8</v>
      </c>
      <c r="H523" s="34">
        <f t="shared" si="36"/>
        <v>18</v>
      </c>
      <c r="I523" s="34" t="str">
        <f t="shared" si="34"/>
        <v>Spřáhlo sestavené III. pravé</v>
      </c>
      <c r="J523" s="35">
        <v>0</v>
      </c>
      <c r="K523" s="121"/>
      <c r="L523" s="36"/>
    </row>
    <row r="524" spans="1:12" x14ac:dyDescent="0.2">
      <c r="A524" s="106" t="s">
        <v>1070</v>
      </c>
      <c r="B524" s="162"/>
      <c r="C524" s="65">
        <v>31155025</v>
      </c>
      <c r="D524" s="33" t="s">
        <v>200</v>
      </c>
      <c r="E524" s="34" t="s">
        <v>200</v>
      </c>
      <c r="F524" s="34" t="str">
        <f t="shared" si="37"/>
        <v>N</v>
      </c>
      <c r="G524" s="34">
        <f t="shared" si="35"/>
        <v>8</v>
      </c>
      <c r="H524" s="34">
        <f t="shared" si="36"/>
        <v>18</v>
      </c>
      <c r="I524" s="34" t="str">
        <f t="shared" si="34"/>
        <v>Spřáhlo sestavené III. levé</v>
      </c>
      <c r="J524" s="35">
        <v>0</v>
      </c>
      <c r="K524" s="121"/>
      <c r="L524" s="36"/>
    </row>
    <row r="525" spans="1:12" x14ac:dyDescent="0.2">
      <c r="A525" s="106" t="s">
        <v>1071</v>
      </c>
      <c r="B525" s="162"/>
      <c r="C525" s="65">
        <v>31245022</v>
      </c>
      <c r="D525" s="33" t="s">
        <v>192</v>
      </c>
      <c r="E525" s="34" t="s">
        <v>192</v>
      </c>
      <c r="F525" s="34" t="str">
        <f t="shared" si="37"/>
        <v>N</v>
      </c>
      <c r="G525" s="34">
        <f t="shared" si="35"/>
        <v>8</v>
      </c>
      <c r="H525" s="34">
        <f t="shared" si="36"/>
        <v>18</v>
      </c>
      <c r="I525" s="34" t="str">
        <f t="shared" si="34"/>
        <v xml:space="preserve">Spřáhlo sestavené pravé </v>
      </c>
      <c r="J525" s="35">
        <v>0</v>
      </c>
      <c r="K525" s="121"/>
      <c r="L525" s="36"/>
    </row>
    <row r="526" spans="1:12" x14ac:dyDescent="0.2">
      <c r="A526" s="106" t="s">
        <v>1072</v>
      </c>
      <c r="B526" s="162"/>
      <c r="C526" s="65">
        <v>31245023</v>
      </c>
      <c r="D526" s="33" t="s">
        <v>191</v>
      </c>
      <c r="E526" s="34" t="s">
        <v>191</v>
      </c>
      <c r="F526" s="34" t="str">
        <f t="shared" si="37"/>
        <v>N</v>
      </c>
      <c r="G526" s="34">
        <f t="shared" si="35"/>
        <v>8</v>
      </c>
      <c r="H526" s="34">
        <f t="shared" si="36"/>
        <v>18</v>
      </c>
      <c r="I526" s="34" t="str">
        <f t="shared" si="34"/>
        <v xml:space="preserve">Spřáhlo sestavené levé </v>
      </c>
      <c r="J526" s="35">
        <v>0</v>
      </c>
      <c r="K526" s="121"/>
      <c r="L526" s="36"/>
    </row>
    <row r="527" spans="1:12" x14ac:dyDescent="0.2">
      <c r="A527" s="106" t="s">
        <v>1073</v>
      </c>
      <c r="B527" s="162"/>
      <c r="C527" s="65">
        <v>31255024</v>
      </c>
      <c r="D527" s="33" t="s">
        <v>203</v>
      </c>
      <c r="E527" s="34" t="s">
        <v>203</v>
      </c>
      <c r="F527" s="34" t="str">
        <f t="shared" si="37"/>
        <v>N</v>
      </c>
      <c r="G527" s="34">
        <f t="shared" si="35"/>
        <v>8</v>
      </c>
      <c r="H527" s="34">
        <f t="shared" si="36"/>
        <v>18</v>
      </c>
      <c r="I527" s="34" t="str">
        <f t="shared" si="34"/>
        <v>Spřáhlo sestavené II. pravé</v>
      </c>
      <c r="J527" s="35">
        <v>0</v>
      </c>
      <c r="K527" s="121"/>
      <c r="L527" s="36"/>
    </row>
    <row r="528" spans="1:12" x14ac:dyDescent="0.2">
      <c r="A528" s="106" t="s">
        <v>1074</v>
      </c>
      <c r="B528" s="162"/>
      <c r="C528" s="65">
        <v>31255025</v>
      </c>
      <c r="D528" s="33" t="s">
        <v>204</v>
      </c>
      <c r="E528" s="34" t="s">
        <v>204</v>
      </c>
      <c r="F528" s="34" t="str">
        <f t="shared" si="37"/>
        <v>N</v>
      </c>
      <c r="G528" s="34">
        <f t="shared" si="35"/>
        <v>8</v>
      </c>
      <c r="H528" s="34">
        <f t="shared" si="36"/>
        <v>18</v>
      </c>
      <c r="I528" s="34" t="str">
        <f t="shared" si="34"/>
        <v>Spřáhlo sestavené II. levé</v>
      </c>
      <c r="J528" s="35">
        <v>0</v>
      </c>
      <c r="K528" s="121"/>
      <c r="L528" s="36"/>
    </row>
    <row r="529" spans="1:12" x14ac:dyDescent="0.2">
      <c r="A529" s="106" t="s">
        <v>1075</v>
      </c>
      <c r="B529" s="162"/>
      <c r="C529" s="65">
        <v>31265012</v>
      </c>
      <c r="D529" s="33" t="s">
        <v>201</v>
      </c>
      <c r="E529" s="34" t="s">
        <v>201</v>
      </c>
      <c r="F529" s="34" t="str">
        <f t="shared" si="37"/>
        <v>N</v>
      </c>
      <c r="G529" s="34">
        <f t="shared" si="35"/>
        <v>8</v>
      </c>
      <c r="H529" s="34">
        <f t="shared" si="36"/>
        <v>18</v>
      </c>
      <c r="I529" s="34" t="str">
        <f t="shared" si="34"/>
        <v>Spřáhlo sestavené pravé III.</v>
      </c>
      <c r="J529" s="35">
        <v>0</v>
      </c>
      <c r="K529" s="121"/>
      <c r="L529" s="36"/>
    </row>
    <row r="530" spans="1:12" x14ac:dyDescent="0.2">
      <c r="A530" s="106" t="s">
        <v>1076</v>
      </c>
      <c r="B530" s="162"/>
      <c r="C530" s="65">
        <v>31265013</v>
      </c>
      <c r="D530" s="33" t="s">
        <v>202</v>
      </c>
      <c r="E530" s="34" t="s">
        <v>202</v>
      </c>
      <c r="F530" s="34" t="str">
        <f t="shared" si="37"/>
        <v>N</v>
      </c>
      <c r="G530" s="34">
        <f t="shared" si="35"/>
        <v>8</v>
      </c>
      <c r="H530" s="34">
        <f t="shared" si="36"/>
        <v>18</v>
      </c>
      <c r="I530" s="34" t="str">
        <f t="shared" si="34"/>
        <v>Spřáhlo sestavené levé III.</v>
      </c>
      <c r="J530" s="35">
        <v>0</v>
      </c>
      <c r="K530" s="121"/>
      <c r="L530" s="36"/>
    </row>
    <row r="531" spans="1:12" x14ac:dyDescent="0.2">
      <c r="A531" s="106" t="s">
        <v>1077</v>
      </c>
      <c r="B531" s="162"/>
      <c r="C531" s="65">
        <v>31145001</v>
      </c>
      <c r="D531" s="33" t="s">
        <v>205</v>
      </c>
      <c r="E531" s="34" t="s">
        <v>205</v>
      </c>
      <c r="F531" s="34" t="str">
        <f t="shared" si="37"/>
        <v>N</v>
      </c>
      <c r="G531" s="34">
        <f t="shared" si="35"/>
        <v>8</v>
      </c>
      <c r="H531" s="34">
        <f t="shared" si="36"/>
        <v>18</v>
      </c>
      <c r="I531" s="34" t="str">
        <f t="shared" si="34"/>
        <v>Spřáhlo sestavené pravé I.</v>
      </c>
      <c r="J531" s="35">
        <v>0</v>
      </c>
      <c r="K531" s="121"/>
      <c r="L531" s="36"/>
    </row>
    <row r="532" spans="1:12" x14ac:dyDescent="0.2">
      <c r="A532" s="106" t="s">
        <v>1078</v>
      </c>
      <c r="B532" s="162"/>
      <c r="C532" s="65">
        <v>31145002</v>
      </c>
      <c r="D532" s="33" t="s">
        <v>206</v>
      </c>
      <c r="E532" s="34" t="s">
        <v>206</v>
      </c>
      <c r="F532" s="34" t="str">
        <f t="shared" si="37"/>
        <v>N</v>
      </c>
      <c r="G532" s="34">
        <f t="shared" si="35"/>
        <v>8</v>
      </c>
      <c r="H532" s="34">
        <f t="shared" si="36"/>
        <v>18</v>
      </c>
      <c r="I532" s="34" t="str">
        <f t="shared" si="34"/>
        <v>Spřáhlo sestavené levé I.</v>
      </c>
      <c r="J532" s="35">
        <v>0</v>
      </c>
      <c r="K532" s="121"/>
      <c r="L532" s="36"/>
    </row>
    <row r="533" spans="1:12" x14ac:dyDescent="0.2">
      <c r="A533" s="106" t="s">
        <v>1079</v>
      </c>
      <c r="B533" s="162"/>
      <c r="C533" s="65">
        <v>31145008</v>
      </c>
      <c r="D533" s="33" t="s">
        <v>197</v>
      </c>
      <c r="E533" s="34" t="s">
        <v>197</v>
      </c>
      <c r="F533" s="34" t="str">
        <f t="shared" si="37"/>
        <v>N</v>
      </c>
      <c r="G533" s="34">
        <f t="shared" si="35"/>
        <v>8</v>
      </c>
      <c r="H533" s="34">
        <f t="shared" si="36"/>
        <v>18</v>
      </c>
      <c r="I533" s="34" t="str">
        <f t="shared" si="34"/>
        <v>Spřáhlo sestavené pravé II.</v>
      </c>
      <c r="J533" s="35">
        <v>0</v>
      </c>
      <c r="K533" s="121"/>
      <c r="L533" s="36"/>
    </row>
    <row r="534" spans="1:12" x14ac:dyDescent="0.2">
      <c r="A534" s="106" t="s">
        <v>1080</v>
      </c>
      <c r="B534" s="162"/>
      <c r="C534" s="65">
        <v>31145009</v>
      </c>
      <c r="D534" s="33" t="s">
        <v>198</v>
      </c>
      <c r="E534" s="34" t="s">
        <v>198</v>
      </c>
      <c r="F534" s="34" t="str">
        <f t="shared" si="37"/>
        <v>N</v>
      </c>
      <c r="G534" s="34">
        <f t="shared" si="35"/>
        <v>8</v>
      </c>
      <c r="H534" s="34">
        <f t="shared" si="36"/>
        <v>18</v>
      </c>
      <c r="I534" s="34" t="str">
        <f t="shared" si="34"/>
        <v>Spřáhlo sestavené levé II.</v>
      </c>
      <c r="J534" s="35">
        <v>0</v>
      </c>
      <c r="K534" s="121"/>
      <c r="L534" s="36"/>
    </row>
    <row r="535" spans="1:12" x14ac:dyDescent="0.2">
      <c r="A535" s="106" t="s">
        <v>1081</v>
      </c>
      <c r="B535" s="162"/>
      <c r="C535" s="65">
        <v>31155001</v>
      </c>
      <c r="D535" s="33" t="s">
        <v>205</v>
      </c>
      <c r="E535" s="34" t="s">
        <v>205</v>
      </c>
      <c r="F535" s="34" t="str">
        <f t="shared" si="37"/>
        <v>N</v>
      </c>
      <c r="G535" s="34">
        <f t="shared" si="35"/>
        <v>8</v>
      </c>
      <c r="H535" s="34">
        <f t="shared" si="36"/>
        <v>18</v>
      </c>
      <c r="I535" s="34" t="str">
        <f t="shared" si="34"/>
        <v>Spřáhlo sestavené pravé I.</v>
      </c>
      <c r="J535" s="35">
        <v>0</v>
      </c>
      <c r="K535" s="121"/>
      <c r="L535" s="36"/>
    </row>
    <row r="536" spans="1:12" x14ac:dyDescent="0.2">
      <c r="A536" s="106" t="s">
        <v>1082</v>
      </c>
      <c r="B536" s="162"/>
      <c r="C536" s="65">
        <v>31155002</v>
      </c>
      <c r="D536" s="33" t="s">
        <v>206</v>
      </c>
      <c r="E536" s="34" t="s">
        <v>206</v>
      </c>
      <c r="F536" s="34" t="str">
        <f t="shared" si="37"/>
        <v>N</v>
      </c>
      <c r="G536" s="34">
        <f t="shared" si="35"/>
        <v>8</v>
      </c>
      <c r="H536" s="34">
        <f t="shared" si="36"/>
        <v>18</v>
      </c>
      <c r="I536" s="34" t="str">
        <f t="shared" si="34"/>
        <v>Spřáhlo sestavené levé I.</v>
      </c>
      <c r="J536" s="35">
        <v>0</v>
      </c>
      <c r="K536" s="121"/>
      <c r="L536" s="36"/>
    </row>
    <row r="537" spans="1:12" x14ac:dyDescent="0.2">
      <c r="A537" s="106" t="s">
        <v>1083</v>
      </c>
      <c r="B537" s="162"/>
      <c r="C537" s="65">
        <v>31155006</v>
      </c>
      <c r="D537" s="33" t="s">
        <v>197</v>
      </c>
      <c r="E537" s="34" t="s">
        <v>197</v>
      </c>
      <c r="F537" s="34" t="str">
        <f t="shared" si="37"/>
        <v>N</v>
      </c>
      <c r="G537" s="34">
        <f t="shared" si="35"/>
        <v>8</v>
      </c>
      <c r="H537" s="34">
        <f t="shared" si="36"/>
        <v>18</v>
      </c>
      <c r="I537" s="34" t="str">
        <f t="shared" si="34"/>
        <v>Spřáhlo sestavené pravé II.</v>
      </c>
      <c r="J537" s="35">
        <v>0</v>
      </c>
      <c r="K537" s="121"/>
      <c r="L537" s="36"/>
    </row>
    <row r="538" spans="1:12" x14ac:dyDescent="0.2">
      <c r="A538" s="106" t="s">
        <v>1084</v>
      </c>
      <c r="B538" s="162"/>
      <c r="C538" s="65">
        <v>31155007</v>
      </c>
      <c r="D538" s="33" t="s">
        <v>198</v>
      </c>
      <c r="E538" s="34" t="s">
        <v>198</v>
      </c>
      <c r="F538" s="34" t="str">
        <f t="shared" si="37"/>
        <v>N</v>
      </c>
      <c r="G538" s="34">
        <f t="shared" si="35"/>
        <v>8</v>
      </c>
      <c r="H538" s="34">
        <f t="shared" si="36"/>
        <v>18</v>
      </c>
      <c r="I538" s="34" t="str">
        <f t="shared" si="34"/>
        <v>Spřáhlo sestavené levé II.</v>
      </c>
      <c r="J538" s="35">
        <v>0</v>
      </c>
      <c r="K538" s="121"/>
      <c r="L538" s="36"/>
    </row>
    <row r="539" spans="1:12" x14ac:dyDescent="0.2">
      <c r="A539" s="106" t="s">
        <v>1085</v>
      </c>
      <c r="B539" s="162"/>
      <c r="C539" s="65">
        <v>31125010</v>
      </c>
      <c r="D539" s="33" t="s">
        <v>395</v>
      </c>
      <c r="E539" s="34" t="s">
        <v>207</v>
      </c>
      <c r="F539" s="34" t="str">
        <f t="shared" si="37"/>
        <v>A</v>
      </c>
      <c r="G539" s="34">
        <f t="shared" si="35"/>
        <v>8</v>
      </c>
      <c r="H539" s="34">
        <f t="shared" si="36"/>
        <v>13</v>
      </c>
      <c r="I539" s="34" t="str">
        <f>CONCATENATE(PROPER(MID(E539,G539+1,H539-G539-1))," ",LOWER(MID(E539,1,G539-1))," ",MID(E539,H539+1,LEN(E539)-H539))</f>
        <v xml:space="preserve">Páka pomocná </v>
      </c>
      <c r="J539" s="35">
        <v>2</v>
      </c>
      <c r="K539" s="121"/>
      <c r="L539" s="36"/>
    </row>
    <row r="540" spans="1:12" x14ac:dyDescent="0.2">
      <c r="A540" s="106" t="s">
        <v>1086</v>
      </c>
      <c r="B540" s="162"/>
      <c r="C540" s="65">
        <v>31125011</v>
      </c>
      <c r="D540" s="33" t="s">
        <v>396</v>
      </c>
      <c r="E540" s="34" t="s">
        <v>208</v>
      </c>
      <c r="F540" s="34" t="str">
        <f t="shared" si="37"/>
        <v>A</v>
      </c>
      <c r="G540" s="34">
        <f t="shared" si="35"/>
        <v>7</v>
      </c>
      <c r="H540" s="34">
        <f t="shared" si="36"/>
        <v>12</v>
      </c>
      <c r="I540" s="34" t="str">
        <f>CONCATENATE(PROPER(MID(E540,G540+1,H540-G540-1))," ",LOWER(MID(E540,1,G540-1))," ",MID(E540,H540+1,LEN(E540)-H540))</f>
        <v>Páka úhlová sestavená pravá</v>
      </c>
      <c r="J540" s="35">
        <v>1</v>
      </c>
      <c r="K540" s="121"/>
      <c r="L540" s="36"/>
    </row>
    <row r="541" spans="1:12" x14ac:dyDescent="0.2">
      <c r="A541" s="106" t="s">
        <v>1087</v>
      </c>
      <c r="B541" s="162"/>
      <c r="C541" s="65">
        <v>31125012</v>
      </c>
      <c r="D541" s="33" t="s">
        <v>397</v>
      </c>
      <c r="E541" s="34" t="s">
        <v>209</v>
      </c>
      <c r="F541" s="34" t="str">
        <f t="shared" si="37"/>
        <v>A</v>
      </c>
      <c r="G541" s="34">
        <f t="shared" si="35"/>
        <v>7</v>
      </c>
      <c r="H541" s="34">
        <f t="shared" si="36"/>
        <v>12</v>
      </c>
      <c r="I541" s="34" t="str">
        <f>CONCATENATE(PROPER(MID(E541,G541+1,H541-G541-1))," ",LOWER(MID(E541,1,G541-1))," ",MID(E541,H541+1,LEN(E541)-H541))</f>
        <v>Páka úhlová sestavená levá</v>
      </c>
      <c r="J541" s="35">
        <v>1</v>
      </c>
      <c r="K541" s="121"/>
      <c r="L541" s="36"/>
    </row>
    <row r="542" spans="1:12" x14ac:dyDescent="0.2">
      <c r="A542" s="106" t="s">
        <v>1088</v>
      </c>
      <c r="B542" s="162"/>
      <c r="C542" s="65">
        <v>31125013</v>
      </c>
      <c r="D542" s="33" t="s">
        <v>210</v>
      </c>
      <c r="E542" s="34" t="s">
        <v>210</v>
      </c>
      <c r="F542" s="34" t="str">
        <f t="shared" si="37"/>
        <v>N</v>
      </c>
      <c r="G542" s="34">
        <f t="shared" si="35"/>
        <v>8</v>
      </c>
      <c r="H542" s="34">
        <f t="shared" si="36"/>
        <v>14</v>
      </c>
      <c r="I542" s="34" t="str">
        <f t="shared" ref="I542:I547" si="38">E542</f>
        <v xml:space="preserve">Spřáhlo úplné </v>
      </c>
      <c r="J542" s="35">
        <v>0</v>
      </c>
      <c r="K542" s="121"/>
      <c r="L542" s="36"/>
    </row>
    <row r="543" spans="1:12" x14ac:dyDescent="0.2">
      <c r="A543" s="106" t="s">
        <v>1089</v>
      </c>
      <c r="B543" s="162"/>
      <c r="C543" s="65">
        <v>31125014</v>
      </c>
      <c r="D543" s="33" t="s">
        <v>211</v>
      </c>
      <c r="E543" s="34" t="s">
        <v>211</v>
      </c>
      <c r="F543" s="34" t="str">
        <f t="shared" si="37"/>
        <v>N</v>
      </c>
      <c r="G543" s="34">
        <f t="shared" si="35"/>
        <v>8</v>
      </c>
      <c r="H543" s="34">
        <f t="shared" si="36"/>
        <v>16</v>
      </c>
      <c r="I543" s="34" t="str">
        <f t="shared" si="38"/>
        <v xml:space="preserve">Podpěra spřáhla </v>
      </c>
      <c r="J543" s="35">
        <v>0</v>
      </c>
      <c r="K543" s="121"/>
      <c r="L543" s="36"/>
    </row>
    <row r="544" spans="1:12" x14ac:dyDescent="0.2">
      <c r="A544" s="106" t="s">
        <v>1090</v>
      </c>
      <c r="B544" s="162"/>
      <c r="C544" s="65">
        <v>31215003</v>
      </c>
      <c r="D544" s="33" t="s">
        <v>212</v>
      </c>
      <c r="E544" s="34" t="s">
        <v>212</v>
      </c>
      <c r="F544" s="34" t="str">
        <f t="shared" si="37"/>
        <v>N</v>
      </c>
      <c r="G544" s="34">
        <f t="shared" si="35"/>
        <v>8</v>
      </c>
      <c r="H544" s="34" t="e">
        <f t="shared" si="36"/>
        <v>#VALUE!</v>
      </c>
      <c r="I544" s="34" t="str">
        <f t="shared" si="38"/>
        <v>Spřáhlo úplné</v>
      </c>
      <c r="J544" s="35">
        <v>0</v>
      </c>
      <c r="K544" s="121"/>
      <c r="L544" s="36"/>
    </row>
    <row r="545" spans="1:12" x14ac:dyDescent="0.2">
      <c r="A545" s="106" t="s">
        <v>1091</v>
      </c>
      <c r="B545" s="162"/>
      <c r="C545" s="65">
        <v>31225005</v>
      </c>
      <c r="D545" s="33" t="s">
        <v>212</v>
      </c>
      <c r="E545" s="34" t="s">
        <v>212</v>
      </c>
      <c r="F545" s="34" t="str">
        <f t="shared" si="37"/>
        <v>N</v>
      </c>
      <c r="G545" s="34">
        <f t="shared" si="35"/>
        <v>8</v>
      </c>
      <c r="H545" s="34" t="e">
        <f t="shared" si="36"/>
        <v>#VALUE!</v>
      </c>
      <c r="I545" s="34" t="str">
        <f t="shared" si="38"/>
        <v>Spřáhlo úplné</v>
      </c>
      <c r="J545" s="35">
        <v>0</v>
      </c>
      <c r="K545" s="121"/>
      <c r="L545" s="36"/>
    </row>
    <row r="546" spans="1:12" x14ac:dyDescent="0.2">
      <c r="A546" s="106" t="s">
        <v>1092</v>
      </c>
      <c r="B546" s="162"/>
      <c r="C546" s="65">
        <v>31125042</v>
      </c>
      <c r="D546" s="33" t="s">
        <v>210</v>
      </c>
      <c r="E546" s="34" t="s">
        <v>210</v>
      </c>
      <c r="F546" s="34" t="str">
        <f t="shared" si="37"/>
        <v>N</v>
      </c>
      <c r="G546" s="34">
        <f t="shared" si="35"/>
        <v>8</v>
      </c>
      <c r="H546" s="34">
        <f t="shared" si="36"/>
        <v>14</v>
      </c>
      <c r="I546" s="34" t="str">
        <f t="shared" si="38"/>
        <v xml:space="preserve">Spřáhlo úplné </v>
      </c>
      <c r="J546" s="35">
        <v>0</v>
      </c>
      <c r="K546" s="121"/>
      <c r="L546" s="36"/>
    </row>
    <row r="547" spans="1:12" x14ac:dyDescent="0.2">
      <c r="A547" s="106" t="s">
        <v>1093</v>
      </c>
      <c r="B547" s="162"/>
      <c r="C547" s="65">
        <v>31135044</v>
      </c>
      <c r="D547" s="33" t="s">
        <v>211</v>
      </c>
      <c r="E547" s="34" t="s">
        <v>211</v>
      </c>
      <c r="F547" s="34" t="str">
        <f t="shared" si="37"/>
        <v>N</v>
      </c>
      <c r="G547" s="34">
        <f t="shared" si="35"/>
        <v>8</v>
      </c>
      <c r="H547" s="34">
        <f t="shared" si="36"/>
        <v>16</v>
      </c>
      <c r="I547" s="34" t="str">
        <f t="shared" si="38"/>
        <v xml:space="preserve">Podpěra spřáhla </v>
      </c>
      <c r="J547" s="35">
        <v>0</v>
      </c>
      <c r="K547" s="121"/>
      <c r="L547" s="36"/>
    </row>
    <row r="548" spans="1:12" x14ac:dyDescent="0.2">
      <c r="A548" s="106" t="s">
        <v>1094</v>
      </c>
      <c r="B548" s="162"/>
      <c r="C548" s="65">
        <v>31135045</v>
      </c>
      <c r="D548" s="33" t="s">
        <v>396</v>
      </c>
      <c r="E548" s="34" t="s">
        <v>208</v>
      </c>
      <c r="F548" s="34" t="str">
        <f t="shared" si="37"/>
        <v>A</v>
      </c>
      <c r="G548" s="34">
        <f t="shared" si="35"/>
        <v>7</v>
      </c>
      <c r="H548" s="34">
        <f t="shared" si="36"/>
        <v>12</v>
      </c>
      <c r="I548" s="34" t="str">
        <f>CONCATENATE(PROPER(MID(E548,G548+1,H548-G548-1))," ",LOWER(MID(E548,1,G548-1))," ",MID(E548,H548+1,LEN(E548)-H548))</f>
        <v>Páka úhlová sestavená pravá</v>
      </c>
      <c r="J548" s="35">
        <v>0</v>
      </c>
      <c r="K548" s="121"/>
      <c r="L548" s="36"/>
    </row>
    <row r="549" spans="1:12" x14ac:dyDescent="0.2">
      <c r="A549" s="106" t="s">
        <v>1095</v>
      </c>
      <c r="B549" s="162"/>
      <c r="C549" s="65">
        <v>31135046</v>
      </c>
      <c r="D549" s="33" t="s">
        <v>397</v>
      </c>
      <c r="E549" s="34" t="s">
        <v>209</v>
      </c>
      <c r="F549" s="34" t="str">
        <f t="shared" si="37"/>
        <v>A</v>
      </c>
      <c r="G549" s="34">
        <f t="shared" si="35"/>
        <v>7</v>
      </c>
      <c r="H549" s="34">
        <f t="shared" si="36"/>
        <v>12</v>
      </c>
      <c r="I549" s="34" t="str">
        <f>CONCATENATE(PROPER(MID(E549,G549+1,H549-G549-1))," ",LOWER(MID(E549,1,G549-1))," ",MID(E549,H549+1,LEN(E549)-H549))</f>
        <v>Páka úhlová sestavená levá</v>
      </c>
      <c r="J549" s="35">
        <v>0</v>
      </c>
      <c r="K549" s="121"/>
      <c r="L549" s="36"/>
    </row>
    <row r="550" spans="1:12" x14ac:dyDescent="0.2">
      <c r="A550" s="106" t="s">
        <v>1096</v>
      </c>
      <c r="B550" s="162"/>
      <c r="C550" s="65">
        <v>31135043</v>
      </c>
      <c r="D550" s="33" t="s">
        <v>210</v>
      </c>
      <c r="E550" s="34" t="s">
        <v>210</v>
      </c>
      <c r="F550" s="34" t="str">
        <f t="shared" si="37"/>
        <v>N</v>
      </c>
      <c r="G550" s="34">
        <f t="shared" si="35"/>
        <v>8</v>
      </c>
      <c r="H550" s="34">
        <f t="shared" si="36"/>
        <v>14</v>
      </c>
      <c r="I550" s="34" t="str">
        <f t="shared" ref="I550:I557" si="39">E550</f>
        <v xml:space="preserve">Spřáhlo úplné </v>
      </c>
      <c r="J550" s="35">
        <v>0</v>
      </c>
      <c r="K550" s="121"/>
      <c r="L550" s="36"/>
    </row>
    <row r="551" spans="1:12" x14ac:dyDescent="0.2">
      <c r="A551" s="106" t="s">
        <v>1097</v>
      </c>
      <c r="B551" s="162"/>
      <c r="C551" s="65">
        <v>31255015</v>
      </c>
      <c r="D551" s="33" t="s">
        <v>210</v>
      </c>
      <c r="E551" s="34" t="s">
        <v>210</v>
      </c>
      <c r="F551" s="34" t="str">
        <f t="shared" si="37"/>
        <v>N</v>
      </c>
      <c r="G551" s="34">
        <f t="shared" si="35"/>
        <v>8</v>
      </c>
      <c r="H551" s="34">
        <f t="shared" si="36"/>
        <v>14</v>
      </c>
      <c r="I551" s="34" t="str">
        <f t="shared" si="39"/>
        <v xml:space="preserve">Spřáhlo úplné </v>
      </c>
      <c r="J551" s="35">
        <v>0</v>
      </c>
      <c r="K551" s="121"/>
      <c r="L551" s="36"/>
    </row>
    <row r="552" spans="1:12" x14ac:dyDescent="0.2">
      <c r="A552" s="106" t="s">
        <v>1098</v>
      </c>
      <c r="B552" s="162"/>
      <c r="C552" s="65">
        <v>31265003</v>
      </c>
      <c r="D552" s="33" t="s">
        <v>210</v>
      </c>
      <c r="E552" s="34" t="s">
        <v>210</v>
      </c>
      <c r="F552" s="34" t="str">
        <f t="shared" si="37"/>
        <v>N</v>
      </c>
      <c r="G552" s="34">
        <f t="shared" si="35"/>
        <v>8</v>
      </c>
      <c r="H552" s="34">
        <f t="shared" si="36"/>
        <v>14</v>
      </c>
      <c r="I552" s="34" t="str">
        <f t="shared" si="39"/>
        <v xml:space="preserve">Spřáhlo úplné </v>
      </c>
      <c r="J552" s="35">
        <v>0</v>
      </c>
      <c r="K552" s="121"/>
      <c r="L552" s="36"/>
    </row>
    <row r="553" spans="1:12" x14ac:dyDescent="0.2">
      <c r="A553" s="106" t="s">
        <v>1099</v>
      </c>
      <c r="B553" s="162"/>
      <c r="C553" s="65">
        <v>31245024</v>
      </c>
      <c r="D553" s="33" t="s">
        <v>210</v>
      </c>
      <c r="E553" s="34" t="s">
        <v>210</v>
      </c>
      <c r="F553" s="34" t="str">
        <f t="shared" si="37"/>
        <v>N</v>
      </c>
      <c r="G553" s="34">
        <f t="shared" si="35"/>
        <v>8</v>
      </c>
      <c r="H553" s="34">
        <f t="shared" si="36"/>
        <v>14</v>
      </c>
      <c r="I553" s="34" t="str">
        <f t="shared" si="39"/>
        <v xml:space="preserve">Spřáhlo úplné </v>
      </c>
      <c r="J553" s="35">
        <v>0</v>
      </c>
      <c r="K553" s="121"/>
      <c r="L553" s="36"/>
    </row>
    <row r="554" spans="1:12" x14ac:dyDescent="0.2">
      <c r="A554" s="106" t="s">
        <v>1100</v>
      </c>
      <c r="B554" s="162"/>
      <c r="C554" s="65">
        <v>31255026</v>
      </c>
      <c r="D554" s="33" t="s">
        <v>213</v>
      </c>
      <c r="E554" s="34" t="s">
        <v>213</v>
      </c>
      <c r="F554" s="34" t="str">
        <f t="shared" si="37"/>
        <v>N</v>
      </c>
      <c r="G554" s="34">
        <f t="shared" si="35"/>
        <v>8</v>
      </c>
      <c r="H554" s="34">
        <f t="shared" si="36"/>
        <v>14</v>
      </c>
      <c r="I554" s="34" t="str">
        <f t="shared" si="39"/>
        <v>Spřáhlo úplné II.</v>
      </c>
      <c r="J554" s="35">
        <v>0</v>
      </c>
      <c r="K554" s="121"/>
      <c r="L554" s="36"/>
    </row>
    <row r="555" spans="1:12" x14ac:dyDescent="0.2">
      <c r="A555" s="106" t="s">
        <v>1101</v>
      </c>
      <c r="B555" s="162"/>
      <c r="C555" s="65">
        <v>31145005</v>
      </c>
      <c r="D555" s="33" t="s">
        <v>214</v>
      </c>
      <c r="E555" s="34" t="s">
        <v>214</v>
      </c>
      <c r="F555" s="34" t="str">
        <f t="shared" ref="F555:F586" si="40">IF(RIGHT(LEFT(E555,G555-1))="á","A",IF(RIGHT(LEFT(E555,G555-1))="é","A",IF(RIGHT(LEFT(E555,G555-1))="í","A",IF(RIGHT(LEFT(E555,G555-1))="ó","A",IF(RIGHT(LEFT(E555,G555-1))="ú","A",IF(RIGHT(LEFT(E555,G555-1))="ů","A",IF(RIGHT(LEFT(E555,G555-1))="ý","A","N")))))))</f>
        <v>N</v>
      </c>
      <c r="G555" s="34">
        <f t="shared" si="35"/>
        <v>8</v>
      </c>
      <c r="H555" s="34">
        <f t="shared" si="36"/>
        <v>14</v>
      </c>
      <c r="I555" s="34" t="str">
        <f t="shared" si="39"/>
        <v xml:space="preserve">Spřáhlo úplné I. </v>
      </c>
      <c r="J555" s="35">
        <v>0</v>
      </c>
      <c r="K555" s="121"/>
      <c r="L555" s="36"/>
    </row>
    <row r="556" spans="1:12" x14ac:dyDescent="0.2">
      <c r="A556" s="106" t="s">
        <v>1102</v>
      </c>
      <c r="B556" s="162"/>
      <c r="C556" s="65">
        <v>31255019</v>
      </c>
      <c r="D556" s="33" t="s">
        <v>215</v>
      </c>
      <c r="E556" s="34" t="s">
        <v>215</v>
      </c>
      <c r="F556" s="34" t="str">
        <f t="shared" si="40"/>
        <v>N</v>
      </c>
      <c r="G556" s="34">
        <f t="shared" si="35"/>
        <v>8</v>
      </c>
      <c r="H556" s="34">
        <f t="shared" si="36"/>
        <v>14</v>
      </c>
      <c r="I556" s="34" t="str">
        <f t="shared" si="39"/>
        <v>Spřáhlo úplné III.</v>
      </c>
      <c r="J556" s="35">
        <v>0</v>
      </c>
      <c r="K556" s="121"/>
      <c r="L556" s="36"/>
    </row>
    <row r="557" spans="1:12" x14ac:dyDescent="0.2">
      <c r="A557" s="106" t="s">
        <v>1103</v>
      </c>
      <c r="B557" s="162"/>
      <c r="C557" s="65">
        <v>31245049</v>
      </c>
      <c r="D557" s="33" t="s">
        <v>213</v>
      </c>
      <c r="E557" s="34" t="s">
        <v>213</v>
      </c>
      <c r="F557" s="34" t="str">
        <f t="shared" si="40"/>
        <v>N</v>
      </c>
      <c r="G557" s="34">
        <f t="shared" si="35"/>
        <v>8</v>
      </c>
      <c r="H557" s="34">
        <f t="shared" si="36"/>
        <v>14</v>
      </c>
      <c r="I557" s="34" t="str">
        <f t="shared" si="39"/>
        <v>Spřáhlo úplné II.</v>
      </c>
      <c r="J557" s="35">
        <v>0</v>
      </c>
      <c r="K557" s="121"/>
      <c r="L557" s="36"/>
    </row>
    <row r="558" spans="1:12" x14ac:dyDescent="0.2">
      <c r="A558" s="106" t="s">
        <v>1104</v>
      </c>
      <c r="B558" s="162"/>
      <c r="C558" s="65">
        <v>31145006</v>
      </c>
      <c r="D558" s="33" t="s">
        <v>398</v>
      </c>
      <c r="E558" s="34" t="s">
        <v>216</v>
      </c>
      <c r="F558" s="34" t="str">
        <f t="shared" si="40"/>
        <v>A</v>
      </c>
      <c r="G558" s="34">
        <f t="shared" si="35"/>
        <v>7</v>
      </c>
      <c r="H558" s="34">
        <f t="shared" si="36"/>
        <v>12</v>
      </c>
      <c r="I558" s="34" t="str">
        <f>CONCATENATE(PROPER(MID(E558,G558+1,H558-G558-1))," ",LOWER(MID(E558,1,G558-1))," ",MID(E558,H558+1,LEN(E558)-H558))</f>
        <v>Páka úhlová pravá zdvojená</v>
      </c>
      <c r="J558" s="35">
        <v>0</v>
      </c>
      <c r="K558" s="121"/>
      <c r="L558" s="36"/>
    </row>
    <row r="559" spans="1:12" x14ac:dyDescent="0.2">
      <c r="A559" s="106" t="s">
        <v>1105</v>
      </c>
      <c r="B559" s="162"/>
      <c r="C559" s="65">
        <v>31145007</v>
      </c>
      <c r="D559" s="33" t="s">
        <v>399</v>
      </c>
      <c r="E559" s="34" t="s">
        <v>217</v>
      </c>
      <c r="F559" s="34" t="str">
        <f t="shared" si="40"/>
        <v>A</v>
      </c>
      <c r="G559" s="34">
        <f t="shared" si="35"/>
        <v>7</v>
      </c>
      <c r="H559" s="34">
        <f t="shared" si="36"/>
        <v>12</v>
      </c>
      <c r="I559" s="34" t="str">
        <f>CONCATENATE(PROPER(MID(E559,G559+1,H559-G559-1))," ",LOWER(MID(E559,1,G559-1))," ",MID(E559,H559+1,LEN(E559)-H559))</f>
        <v>Páka úhlová levá zdvojená</v>
      </c>
      <c r="J559" s="35">
        <v>0</v>
      </c>
      <c r="K559" s="121"/>
      <c r="L559" s="36"/>
    </row>
    <row r="560" spans="1:12" x14ac:dyDescent="0.2">
      <c r="A560" s="106" t="s">
        <v>1106</v>
      </c>
      <c r="B560" s="162"/>
      <c r="C560" s="65">
        <v>31145012</v>
      </c>
      <c r="D560" s="33" t="s">
        <v>213</v>
      </c>
      <c r="E560" s="34" t="s">
        <v>213</v>
      </c>
      <c r="F560" s="34" t="str">
        <f t="shared" si="40"/>
        <v>N</v>
      </c>
      <c r="G560" s="34">
        <f t="shared" si="35"/>
        <v>8</v>
      </c>
      <c r="H560" s="34">
        <f t="shared" si="36"/>
        <v>14</v>
      </c>
      <c r="I560" s="34" t="str">
        <f>E560</f>
        <v>Spřáhlo úplné II.</v>
      </c>
      <c r="J560" s="35">
        <v>0</v>
      </c>
      <c r="K560" s="121"/>
      <c r="L560" s="36"/>
    </row>
    <row r="561" spans="1:12" x14ac:dyDescent="0.2">
      <c r="A561" s="106" t="s">
        <v>1107</v>
      </c>
      <c r="B561" s="162"/>
      <c r="C561" s="65">
        <v>31145030</v>
      </c>
      <c r="D561" s="33" t="s">
        <v>215</v>
      </c>
      <c r="E561" s="34" t="s">
        <v>215</v>
      </c>
      <c r="F561" s="34" t="str">
        <f t="shared" si="40"/>
        <v>N</v>
      </c>
      <c r="G561" s="34">
        <f t="shared" si="35"/>
        <v>8</v>
      </c>
      <c r="H561" s="34">
        <f t="shared" si="36"/>
        <v>14</v>
      </c>
      <c r="I561" s="34" t="str">
        <f>E561</f>
        <v>Spřáhlo úplné III.</v>
      </c>
      <c r="J561" s="35">
        <v>0</v>
      </c>
      <c r="K561" s="121"/>
      <c r="L561" s="36"/>
    </row>
    <row r="562" spans="1:12" x14ac:dyDescent="0.2">
      <c r="A562" s="106" t="s">
        <v>1108</v>
      </c>
      <c r="B562" s="162"/>
      <c r="C562" s="65">
        <v>31145020</v>
      </c>
      <c r="D562" s="33" t="s">
        <v>400</v>
      </c>
      <c r="E562" s="34" t="s">
        <v>218</v>
      </c>
      <c r="F562" s="34" t="str">
        <f t="shared" si="40"/>
        <v>A</v>
      </c>
      <c r="G562" s="34">
        <f t="shared" si="35"/>
        <v>7</v>
      </c>
      <c r="H562" s="34">
        <f t="shared" si="36"/>
        <v>12</v>
      </c>
      <c r="I562" s="34" t="str">
        <f>CONCATENATE(PROPER(MID(E562,G562+1,H562-G562-1))," ",LOWER(MID(E562,1,G562-1))," ",MID(E562,H562+1,LEN(E562)-H562))</f>
        <v>Páka úhlová sestavená pravá II.</v>
      </c>
      <c r="J562" s="35">
        <v>1</v>
      </c>
      <c r="K562" s="121"/>
      <c r="L562" s="36"/>
    </row>
    <row r="563" spans="1:12" x14ac:dyDescent="0.2">
      <c r="A563" s="106" t="s">
        <v>1109</v>
      </c>
      <c r="B563" s="162"/>
      <c r="C563" s="65">
        <v>31145021</v>
      </c>
      <c r="D563" s="33" t="s">
        <v>401</v>
      </c>
      <c r="E563" s="34" t="s">
        <v>219</v>
      </c>
      <c r="F563" s="34" t="str">
        <f t="shared" si="40"/>
        <v>A</v>
      </c>
      <c r="G563" s="34">
        <f t="shared" si="35"/>
        <v>7</v>
      </c>
      <c r="H563" s="34">
        <f t="shared" si="36"/>
        <v>12</v>
      </c>
      <c r="I563" s="34" t="str">
        <f>CONCATENATE(PROPER(MID(E563,G563+1,H563-G563-1))," ",LOWER(MID(E563,1,G563-1))," ",MID(E563,H563+1,LEN(E563)-H563))</f>
        <v>Páka úhlová sestavená levá II.</v>
      </c>
      <c r="J563" s="35">
        <v>1</v>
      </c>
      <c r="K563" s="121"/>
      <c r="L563" s="36"/>
    </row>
    <row r="564" spans="1:12" x14ac:dyDescent="0.2">
      <c r="A564" s="106" t="s">
        <v>1110</v>
      </c>
      <c r="B564" s="162"/>
      <c r="C564" s="65">
        <v>31155026</v>
      </c>
      <c r="D564" s="33" t="s">
        <v>215</v>
      </c>
      <c r="E564" s="34" t="s">
        <v>215</v>
      </c>
      <c r="F564" s="34" t="str">
        <f t="shared" si="40"/>
        <v>N</v>
      </c>
      <c r="G564" s="34">
        <f t="shared" si="35"/>
        <v>8</v>
      </c>
      <c r="H564" s="34">
        <f t="shared" si="36"/>
        <v>14</v>
      </c>
      <c r="I564" s="34" t="str">
        <f>E564</f>
        <v>Spřáhlo úplné III.</v>
      </c>
      <c r="J564" s="35">
        <v>0</v>
      </c>
      <c r="K564" s="121"/>
      <c r="L564" s="36"/>
    </row>
    <row r="565" spans="1:12" x14ac:dyDescent="0.2">
      <c r="A565" s="107" t="s">
        <v>1111</v>
      </c>
      <c r="B565" s="162"/>
      <c r="C565" s="66">
        <v>22875037</v>
      </c>
      <c r="D565" s="37" t="s">
        <v>402</v>
      </c>
      <c r="E565" s="38" t="s">
        <v>220</v>
      </c>
      <c r="F565" s="38" t="str">
        <f t="shared" si="40"/>
        <v>A</v>
      </c>
      <c r="G565" s="38">
        <f t="shared" ref="G565:G628" si="41">SEARCH(" ",E565)</f>
        <v>8</v>
      </c>
      <c r="H565" s="38">
        <f t="shared" ref="H565:H628" si="42">SEARCH(" ",E565,G565+1)</f>
        <v>15</v>
      </c>
      <c r="I565" s="38" t="str">
        <f t="shared" ref="I565:I596" si="43">CONCATENATE(PROPER(MID(E565,G565+1,H565-G565-1))," ",LOWER(MID(E565,1,G565-1))," ",MID(E565,H565+1,LEN(E565)-H565))</f>
        <v>Pražec žlabový úplný I.</v>
      </c>
      <c r="J565" s="39">
        <v>0</v>
      </c>
      <c r="K565" s="121"/>
      <c r="L565" s="40"/>
    </row>
    <row r="566" spans="1:12" x14ac:dyDescent="0.2">
      <c r="A566" s="107" t="s">
        <v>1112</v>
      </c>
      <c r="B566" s="162"/>
      <c r="C566" s="66">
        <v>22875055</v>
      </c>
      <c r="D566" s="37" t="s">
        <v>403</v>
      </c>
      <c r="E566" s="38" t="s">
        <v>221</v>
      </c>
      <c r="F566" s="38" t="str">
        <f t="shared" si="40"/>
        <v>A</v>
      </c>
      <c r="G566" s="38">
        <f t="shared" si="41"/>
        <v>8</v>
      </c>
      <c r="H566" s="38">
        <f t="shared" si="42"/>
        <v>15</v>
      </c>
      <c r="I566" s="38" t="str">
        <f t="shared" si="43"/>
        <v>Pražec žlabový úplný I. zkrácený pravý</v>
      </c>
      <c r="J566" s="39">
        <v>0</v>
      </c>
      <c r="K566" s="121"/>
      <c r="L566" s="40"/>
    </row>
    <row r="567" spans="1:12" x14ac:dyDescent="0.2">
      <c r="A567" s="107" t="s">
        <v>1113</v>
      </c>
      <c r="B567" s="162"/>
      <c r="C567" s="66">
        <v>22875056</v>
      </c>
      <c r="D567" s="37" t="s">
        <v>404</v>
      </c>
      <c r="E567" s="38" t="s">
        <v>222</v>
      </c>
      <c r="F567" s="38" t="str">
        <f t="shared" si="40"/>
        <v>A</v>
      </c>
      <c r="G567" s="38">
        <f t="shared" si="41"/>
        <v>8</v>
      </c>
      <c r="H567" s="38">
        <f t="shared" si="42"/>
        <v>15</v>
      </c>
      <c r="I567" s="38" t="str">
        <f t="shared" si="43"/>
        <v>Pražec žlabový úplný I. zkrácený levý</v>
      </c>
      <c r="J567" s="39">
        <v>0</v>
      </c>
      <c r="K567" s="121"/>
      <c r="L567" s="40"/>
    </row>
    <row r="568" spans="1:12" x14ac:dyDescent="0.2">
      <c r="A568" s="107" t="s">
        <v>1114</v>
      </c>
      <c r="B568" s="162"/>
      <c r="C568" s="66">
        <v>22875001</v>
      </c>
      <c r="D568" s="37" t="s">
        <v>611</v>
      </c>
      <c r="E568" s="38" t="s">
        <v>223</v>
      </c>
      <c r="F568" s="38" t="str">
        <f t="shared" si="40"/>
        <v>A</v>
      </c>
      <c r="G568" s="38">
        <f t="shared" si="41"/>
        <v>8</v>
      </c>
      <c r="H568" s="38">
        <f t="shared" si="42"/>
        <v>15</v>
      </c>
      <c r="I568" s="38" t="str">
        <f t="shared" si="43"/>
        <v>Pražec žlabový úplný I. (přírubový) pravý</v>
      </c>
      <c r="J568" s="39">
        <v>0</v>
      </c>
      <c r="K568" s="121"/>
      <c r="L568" s="40"/>
    </row>
    <row r="569" spans="1:12" x14ac:dyDescent="0.2">
      <c r="A569" s="107" t="s">
        <v>1115</v>
      </c>
      <c r="B569" s="162"/>
      <c r="C569" s="66">
        <v>22875040</v>
      </c>
      <c r="D569" s="37" t="s">
        <v>403</v>
      </c>
      <c r="E569" s="38" t="s">
        <v>221</v>
      </c>
      <c r="F569" s="38" t="str">
        <f t="shared" si="40"/>
        <v>A</v>
      </c>
      <c r="G569" s="38">
        <f t="shared" si="41"/>
        <v>8</v>
      </c>
      <c r="H569" s="38">
        <f t="shared" si="42"/>
        <v>15</v>
      </c>
      <c r="I569" s="38" t="str">
        <f t="shared" si="43"/>
        <v>Pražec žlabový úplný I. zkrácený pravý</v>
      </c>
      <c r="J569" s="39">
        <v>0</v>
      </c>
      <c r="K569" s="121"/>
      <c r="L569" s="40"/>
    </row>
    <row r="570" spans="1:12" x14ac:dyDescent="0.2">
      <c r="A570" s="107" t="s">
        <v>1116</v>
      </c>
      <c r="B570" s="162"/>
      <c r="C570" s="66">
        <v>22875002</v>
      </c>
      <c r="D570" s="37" t="s">
        <v>612</v>
      </c>
      <c r="E570" s="38" t="s">
        <v>224</v>
      </c>
      <c r="F570" s="38" t="str">
        <f t="shared" si="40"/>
        <v>A</v>
      </c>
      <c r="G570" s="38">
        <f t="shared" si="41"/>
        <v>8</v>
      </c>
      <c r="H570" s="38">
        <f t="shared" si="42"/>
        <v>15</v>
      </c>
      <c r="I570" s="38" t="str">
        <f t="shared" si="43"/>
        <v>Pražec žlabový úplný I. (přírubový) levý</v>
      </c>
      <c r="J570" s="39">
        <v>0</v>
      </c>
      <c r="K570" s="121"/>
      <c r="L570" s="40"/>
    </row>
    <row r="571" spans="1:12" x14ac:dyDescent="0.2">
      <c r="A571" s="107" t="s">
        <v>1117</v>
      </c>
      <c r="B571" s="162"/>
      <c r="C571" s="66">
        <v>22875041</v>
      </c>
      <c r="D571" s="37" t="s">
        <v>404</v>
      </c>
      <c r="E571" s="38" t="s">
        <v>222</v>
      </c>
      <c r="F571" s="38" t="str">
        <f t="shared" si="40"/>
        <v>A</v>
      </c>
      <c r="G571" s="38">
        <f t="shared" si="41"/>
        <v>8</v>
      </c>
      <c r="H571" s="38">
        <f t="shared" si="42"/>
        <v>15</v>
      </c>
      <c r="I571" s="38" t="str">
        <f t="shared" si="43"/>
        <v>Pražec žlabový úplný I. zkrácený levý</v>
      </c>
      <c r="J571" s="39">
        <v>0</v>
      </c>
      <c r="K571" s="121"/>
      <c r="L571" s="40"/>
    </row>
    <row r="572" spans="1:12" x14ac:dyDescent="0.2">
      <c r="A572" s="107" t="s">
        <v>1118</v>
      </c>
      <c r="B572" s="162"/>
      <c r="C572" s="66">
        <v>31125045</v>
      </c>
      <c r="D572" s="37" t="s">
        <v>405</v>
      </c>
      <c r="E572" s="38" t="s">
        <v>225</v>
      </c>
      <c r="F572" s="38" t="str">
        <f t="shared" si="40"/>
        <v>A</v>
      </c>
      <c r="G572" s="38">
        <f t="shared" si="41"/>
        <v>8</v>
      </c>
      <c r="H572" s="38">
        <f t="shared" si="42"/>
        <v>15</v>
      </c>
      <c r="I572" s="38" t="str">
        <f t="shared" si="43"/>
        <v>Pražec žlabový II. závěru úplný pravý</v>
      </c>
      <c r="J572" s="39">
        <v>0</v>
      </c>
      <c r="K572" s="121"/>
      <c r="L572" s="40"/>
    </row>
    <row r="573" spans="1:12" x14ac:dyDescent="0.2">
      <c r="A573" s="107" t="s">
        <v>1119</v>
      </c>
      <c r="B573" s="162"/>
      <c r="C573" s="66">
        <v>31125046</v>
      </c>
      <c r="D573" s="37" t="s">
        <v>406</v>
      </c>
      <c r="E573" s="38" t="s">
        <v>226</v>
      </c>
      <c r="F573" s="38" t="str">
        <f t="shared" si="40"/>
        <v>A</v>
      </c>
      <c r="G573" s="38">
        <f t="shared" si="41"/>
        <v>8</v>
      </c>
      <c r="H573" s="38">
        <f t="shared" si="42"/>
        <v>15</v>
      </c>
      <c r="I573" s="38" t="str">
        <f t="shared" si="43"/>
        <v>Pražec žlabový II. závěru úplný levý</v>
      </c>
      <c r="J573" s="39">
        <v>0</v>
      </c>
      <c r="K573" s="121"/>
      <c r="L573" s="40"/>
    </row>
    <row r="574" spans="1:12" x14ac:dyDescent="0.2">
      <c r="A574" s="107" t="s">
        <v>1120</v>
      </c>
      <c r="B574" s="162"/>
      <c r="C574" s="66">
        <v>31135139</v>
      </c>
      <c r="D574" s="37" t="s">
        <v>405</v>
      </c>
      <c r="E574" s="38" t="s">
        <v>225</v>
      </c>
      <c r="F574" s="38" t="str">
        <f t="shared" si="40"/>
        <v>A</v>
      </c>
      <c r="G574" s="38">
        <f t="shared" si="41"/>
        <v>8</v>
      </c>
      <c r="H574" s="38">
        <f t="shared" si="42"/>
        <v>15</v>
      </c>
      <c r="I574" s="38" t="str">
        <f t="shared" si="43"/>
        <v>Pražec žlabový II. závěru úplný pravý</v>
      </c>
      <c r="J574" s="39">
        <v>0</v>
      </c>
      <c r="K574" s="121"/>
      <c r="L574" s="40"/>
    </row>
    <row r="575" spans="1:12" x14ac:dyDescent="0.2">
      <c r="A575" s="107" t="s">
        <v>1121</v>
      </c>
      <c r="B575" s="162"/>
      <c r="C575" s="66">
        <v>31135140</v>
      </c>
      <c r="D575" s="37" t="s">
        <v>406</v>
      </c>
      <c r="E575" s="38" t="s">
        <v>226</v>
      </c>
      <c r="F575" s="38" t="str">
        <f t="shared" si="40"/>
        <v>A</v>
      </c>
      <c r="G575" s="38">
        <f t="shared" si="41"/>
        <v>8</v>
      </c>
      <c r="H575" s="38">
        <f t="shared" si="42"/>
        <v>15</v>
      </c>
      <c r="I575" s="38" t="str">
        <f t="shared" si="43"/>
        <v>Pražec žlabový II. závěru úplný levý</v>
      </c>
      <c r="J575" s="39">
        <v>0</v>
      </c>
      <c r="K575" s="121"/>
      <c r="L575" s="40"/>
    </row>
    <row r="576" spans="1:12" x14ac:dyDescent="0.2">
      <c r="A576" s="107" t="s">
        <v>1122</v>
      </c>
      <c r="B576" s="162"/>
      <c r="C576" s="66">
        <v>31155032</v>
      </c>
      <c r="D576" s="37" t="s">
        <v>405</v>
      </c>
      <c r="E576" s="38" t="s">
        <v>225</v>
      </c>
      <c r="F576" s="38" t="str">
        <f t="shared" si="40"/>
        <v>A</v>
      </c>
      <c r="G576" s="38">
        <f t="shared" si="41"/>
        <v>8</v>
      </c>
      <c r="H576" s="38">
        <f t="shared" si="42"/>
        <v>15</v>
      </c>
      <c r="I576" s="38" t="str">
        <f t="shared" si="43"/>
        <v>Pražec žlabový II. závěru úplný pravý</v>
      </c>
      <c r="J576" s="39">
        <v>0</v>
      </c>
      <c r="K576" s="121"/>
      <c r="L576" s="40"/>
    </row>
    <row r="577" spans="1:12" x14ac:dyDescent="0.2">
      <c r="A577" s="107" t="s">
        <v>1123</v>
      </c>
      <c r="B577" s="162"/>
      <c r="C577" s="66">
        <v>31155033</v>
      </c>
      <c r="D577" s="37" t="s">
        <v>406</v>
      </c>
      <c r="E577" s="38" t="s">
        <v>226</v>
      </c>
      <c r="F577" s="38" t="str">
        <f t="shared" si="40"/>
        <v>A</v>
      </c>
      <c r="G577" s="38">
        <f t="shared" si="41"/>
        <v>8</v>
      </c>
      <c r="H577" s="38">
        <f t="shared" si="42"/>
        <v>15</v>
      </c>
      <c r="I577" s="38" t="str">
        <f t="shared" si="43"/>
        <v>Pražec žlabový II. závěru úplný levý</v>
      </c>
      <c r="J577" s="39">
        <v>0</v>
      </c>
      <c r="K577" s="121"/>
      <c r="L577" s="40"/>
    </row>
    <row r="578" spans="1:12" x14ac:dyDescent="0.2">
      <c r="A578" s="107" t="s">
        <v>1124</v>
      </c>
      <c r="B578" s="162"/>
      <c r="C578" s="66">
        <v>31155034</v>
      </c>
      <c r="D578" s="37" t="s">
        <v>407</v>
      </c>
      <c r="E578" s="38" t="s">
        <v>227</v>
      </c>
      <c r="F578" s="38" t="str">
        <f t="shared" si="40"/>
        <v>A</v>
      </c>
      <c r="G578" s="38">
        <f t="shared" si="41"/>
        <v>8</v>
      </c>
      <c r="H578" s="38">
        <f t="shared" si="42"/>
        <v>15</v>
      </c>
      <c r="I578" s="38" t="str">
        <f t="shared" si="43"/>
        <v>Pražec žlabový III. závěru úplný pravý</v>
      </c>
      <c r="J578" s="39">
        <v>0</v>
      </c>
      <c r="K578" s="121"/>
      <c r="L578" s="40"/>
    </row>
    <row r="579" spans="1:12" x14ac:dyDescent="0.2">
      <c r="A579" s="107" t="s">
        <v>1125</v>
      </c>
      <c r="B579" s="162"/>
      <c r="C579" s="66">
        <v>31155035</v>
      </c>
      <c r="D579" s="37" t="s">
        <v>408</v>
      </c>
      <c r="E579" s="38" t="s">
        <v>228</v>
      </c>
      <c r="F579" s="38" t="str">
        <f t="shared" si="40"/>
        <v>A</v>
      </c>
      <c r="G579" s="38">
        <f t="shared" si="41"/>
        <v>8</v>
      </c>
      <c r="H579" s="38">
        <f t="shared" si="42"/>
        <v>15</v>
      </c>
      <c r="I579" s="38" t="str">
        <f t="shared" si="43"/>
        <v>Pražec žlabový III. závěru úplný levý</v>
      </c>
      <c r="J579" s="39">
        <v>0</v>
      </c>
      <c r="K579" s="121"/>
      <c r="L579" s="40"/>
    </row>
    <row r="580" spans="1:12" x14ac:dyDescent="0.2">
      <c r="A580" s="107" t="s">
        <v>1126</v>
      </c>
      <c r="B580" s="162"/>
      <c r="C580" s="66">
        <v>31535013</v>
      </c>
      <c r="D580" s="37" t="s">
        <v>405</v>
      </c>
      <c r="E580" s="38" t="s">
        <v>225</v>
      </c>
      <c r="F580" s="38" t="str">
        <f t="shared" si="40"/>
        <v>A</v>
      </c>
      <c r="G580" s="38">
        <f t="shared" si="41"/>
        <v>8</v>
      </c>
      <c r="H580" s="38">
        <f t="shared" si="42"/>
        <v>15</v>
      </c>
      <c r="I580" s="38" t="str">
        <f t="shared" si="43"/>
        <v>Pražec žlabový II. závěru úplný pravý</v>
      </c>
      <c r="J580" s="39">
        <v>0</v>
      </c>
      <c r="K580" s="121"/>
      <c r="L580" s="40"/>
    </row>
    <row r="581" spans="1:12" x14ac:dyDescent="0.2">
      <c r="A581" s="107" t="s">
        <v>1127</v>
      </c>
      <c r="B581" s="162"/>
      <c r="C581" s="66">
        <v>31535014</v>
      </c>
      <c r="D581" s="37" t="s">
        <v>406</v>
      </c>
      <c r="E581" s="38" t="s">
        <v>226</v>
      </c>
      <c r="F581" s="38" t="str">
        <f t="shared" si="40"/>
        <v>A</v>
      </c>
      <c r="G581" s="38">
        <f t="shared" si="41"/>
        <v>8</v>
      </c>
      <c r="H581" s="38">
        <f t="shared" si="42"/>
        <v>15</v>
      </c>
      <c r="I581" s="38" t="str">
        <f t="shared" si="43"/>
        <v>Pražec žlabový II. závěru úplný levý</v>
      </c>
      <c r="J581" s="39">
        <v>0</v>
      </c>
      <c r="K581" s="121"/>
      <c r="L581" s="40"/>
    </row>
    <row r="582" spans="1:12" x14ac:dyDescent="0.2">
      <c r="A582" s="107" t="s">
        <v>1128</v>
      </c>
      <c r="B582" s="162"/>
      <c r="C582" s="66">
        <v>31535015</v>
      </c>
      <c r="D582" s="37" t="s">
        <v>407</v>
      </c>
      <c r="E582" s="38" t="s">
        <v>227</v>
      </c>
      <c r="F582" s="38" t="str">
        <f t="shared" si="40"/>
        <v>A</v>
      </c>
      <c r="G582" s="38">
        <f t="shared" si="41"/>
        <v>8</v>
      </c>
      <c r="H582" s="38">
        <f t="shared" si="42"/>
        <v>15</v>
      </c>
      <c r="I582" s="38" t="str">
        <f t="shared" si="43"/>
        <v>Pražec žlabový III. závěru úplný pravý</v>
      </c>
      <c r="J582" s="39">
        <v>0</v>
      </c>
      <c r="K582" s="121"/>
      <c r="L582" s="40"/>
    </row>
    <row r="583" spans="1:12" x14ac:dyDescent="0.2">
      <c r="A583" s="107" t="s">
        <v>1129</v>
      </c>
      <c r="B583" s="162"/>
      <c r="C583" s="66">
        <v>31535016</v>
      </c>
      <c r="D583" s="37" t="s">
        <v>408</v>
      </c>
      <c r="E583" s="38" t="s">
        <v>228</v>
      </c>
      <c r="F583" s="38" t="str">
        <f t="shared" si="40"/>
        <v>A</v>
      </c>
      <c r="G583" s="38">
        <f t="shared" si="41"/>
        <v>8</v>
      </c>
      <c r="H583" s="38">
        <f t="shared" si="42"/>
        <v>15</v>
      </c>
      <c r="I583" s="38" t="str">
        <f t="shared" si="43"/>
        <v>Pražec žlabový III. závěru úplný levý</v>
      </c>
      <c r="J583" s="39">
        <v>0</v>
      </c>
      <c r="K583" s="121"/>
      <c r="L583" s="40"/>
    </row>
    <row r="584" spans="1:12" x14ac:dyDescent="0.2">
      <c r="A584" s="107" t="s">
        <v>1130</v>
      </c>
      <c r="B584" s="162"/>
      <c r="C584" s="66">
        <v>31535017</v>
      </c>
      <c r="D584" s="37" t="s">
        <v>409</v>
      </c>
      <c r="E584" s="38" t="s">
        <v>229</v>
      </c>
      <c r="F584" s="38" t="str">
        <f t="shared" si="40"/>
        <v>A</v>
      </c>
      <c r="G584" s="38">
        <f t="shared" si="41"/>
        <v>8</v>
      </c>
      <c r="H584" s="38">
        <f t="shared" si="42"/>
        <v>15</v>
      </c>
      <c r="I584" s="38" t="str">
        <f t="shared" si="43"/>
        <v>Pražec žlabový IV. závěru úplný pravý</v>
      </c>
      <c r="J584" s="39">
        <v>0</v>
      </c>
      <c r="K584" s="121"/>
      <c r="L584" s="40"/>
    </row>
    <row r="585" spans="1:12" x14ac:dyDescent="0.2">
      <c r="A585" s="107" t="s">
        <v>1131</v>
      </c>
      <c r="B585" s="162"/>
      <c r="C585" s="66">
        <v>31535018</v>
      </c>
      <c r="D585" s="37" t="s">
        <v>410</v>
      </c>
      <c r="E585" s="38" t="s">
        <v>230</v>
      </c>
      <c r="F585" s="38" t="str">
        <f t="shared" si="40"/>
        <v>A</v>
      </c>
      <c r="G585" s="38">
        <f t="shared" si="41"/>
        <v>8</v>
      </c>
      <c r="H585" s="38">
        <f t="shared" si="42"/>
        <v>15</v>
      </c>
      <c r="I585" s="38" t="str">
        <f t="shared" si="43"/>
        <v>Pražec žlabový IV. závěru úplný levý</v>
      </c>
      <c r="J585" s="39">
        <v>0</v>
      </c>
      <c r="K585" s="121"/>
      <c r="L585" s="40"/>
    </row>
    <row r="586" spans="1:12" x14ac:dyDescent="0.2">
      <c r="A586" s="107" t="s">
        <v>1132</v>
      </c>
      <c r="B586" s="162"/>
      <c r="C586" s="66">
        <v>31245040</v>
      </c>
      <c r="D586" s="37" t="s">
        <v>405</v>
      </c>
      <c r="E586" s="38" t="s">
        <v>225</v>
      </c>
      <c r="F586" s="38" t="str">
        <f t="shared" si="40"/>
        <v>A</v>
      </c>
      <c r="G586" s="38">
        <f t="shared" si="41"/>
        <v>8</v>
      </c>
      <c r="H586" s="38">
        <f t="shared" si="42"/>
        <v>15</v>
      </c>
      <c r="I586" s="38" t="str">
        <f t="shared" si="43"/>
        <v>Pražec žlabový II. závěru úplný pravý</v>
      </c>
      <c r="J586" s="39">
        <v>0</v>
      </c>
      <c r="K586" s="121"/>
      <c r="L586" s="40"/>
    </row>
    <row r="587" spans="1:12" x14ac:dyDescent="0.2">
      <c r="A587" s="107" t="s">
        <v>1133</v>
      </c>
      <c r="B587" s="162"/>
      <c r="C587" s="66">
        <v>31245041</v>
      </c>
      <c r="D587" s="37" t="s">
        <v>406</v>
      </c>
      <c r="E587" s="38" t="s">
        <v>226</v>
      </c>
      <c r="F587" s="38" t="str">
        <f t="shared" ref="F587:F618" si="44">IF(RIGHT(LEFT(E587,G587-1))="á","A",IF(RIGHT(LEFT(E587,G587-1))="é","A",IF(RIGHT(LEFT(E587,G587-1))="í","A",IF(RIGHT(LEFT(E587,G587-1))="ó","A",IF(RIGHT(LEFT(E587,G587-1))="ú","A",IF(RIGHT(LEFT(E587,G587-1))="ů","A",IF(RIGHT(LEFT(E587,G587-1))="ý","A","N")))))))</f>
        <v>A</v>
      </c>
      <c r="G587" s="38">
        <f t="shared" si="41"/>
        <v>8</v>
      </c>
      <c r="H587" s="38">
        <f t="shared" si="42"/>
        <v>15</v>
      </c>
      <c r="I587" s="38" t="str">
        <f t="shared" si="43"/>
        <v>Pražec žlabový II. závěru úplný levý</v>
      </c>
      <c r="J587" s="39">
        <v>0</v>
      </c>
      <c r="K587" s="121"/>
      <c r="L587" s="40"/>
    </row>
    <row r="588" spans="1:12" x14ac:dyDescent="0.2">
      <c r="A588" s="107" t="s">
        <v>1134</v>
      </c>
      <c r="B588" s="162"/>
      <c r="C588" s="66">
        <v>31255035</v>
      </c>
      <c r="D588" s="37" t="s">
        <v>405</v>
      </c>
      <c r="E588" s="38" t="s">
        <v>225</v>
      </c>
      <c r="F588" s="38" t="str">
        <f t="shared" si="44"/>
        <v>A</v>
      </c>
      <c r="G588" s="38">
        <f t="shared" si="41"/>
        <v>8</v>
      </c>
      <c r="H588" s="38">
        <f t="shared" si="42"/>
        <v>15</v>
      </c>
      <c r="I588" s="38" t="str">
        <f t="shared" si="43"/>
        <v>Pražec žlabový II. závěru úplný pravý</v>
      </c>
      <c r="J588" s="39">
        <v>0</v>
      </c>
      <c r="K588" s="121"/>
      <c r="L588" s="40"/>
    </row>
    <row r="589" spans="1:12" x14ac:dyDescent="0.2">
      <c r="A589" s="107" t="s">
        <v>1135</v>
      </c>
      <c r="B589" s="162"/>
      <c r="C589" s="66">
        <v>31255036</v>
      </c>
      <c r="D589" s="37" t="s">
        <v>411</v>
      </c>
      <c r="E589" s="38" t="s">
        <v>231</v>
      </c>
      <c r="F589" s="38" t="str">
        <f t="shared" si="44"/>
        <v>A</v>
      </c>
      <c r="G589" s="38">
        <f t="shared" si="41"/>
        <v>8</v>
      </c>
      <c r="H589" s="38">
        <f t="shared" si="42"/>
        <v>15</v>
      </c>
      <c r="I589" s="38" t="str">
        <f t="shared" si="43"/>
        <v xml:space="preserve">Pražec žlabový II. závěru úplný levý </v>
      </c>
      <c r="J589" s="39">
        <v>0</v>
      </c>
      <c r="K589" s="121"/>
      <c r="L589" s="40"/>
    </row>
    <row r="590" spans="1:12" x14ac:dyDescent="0.2">
      <c r="A590" s="107" t="s">
        <v>1136</v>
      </c>
      <c r="B590" s="162"/>
      <c r="C590" s="66">
        <v>31265026</v>
      </c>
      <c r="D590" s="37" t="s">
        <v>407</v>
      </c>
      <c r="E590" s="38" t="s">
        <v>227</v>
      </c>
      <c r="F590" s="38" t="str">
        <f t="shared" si="44"/>
        <v>A</v>
      </c>
      <c r="G590" s="38">
        <f t="shared" si="41"/>
        <v>8</v>
      </c>
      <c r="H590" s="38">
        <f t="shared" si="42"/>
        <v>15</v>
      </c>
      <c r="I590" s="38" t="str">
        <f t="shared" si="43"/>
        <v>Pražec žlabový III. závěru úplný pravý</v>
      </c>
      <c r="J590" s="39">
        <v>0</v>
      </c>
      <c r="K590" s="121"/>
      <c r="L590" s="40"/>
    </row>
    <row r="591" spans="1:12" x14ac:dyDescent="0.2">
      <c r="A591" s="107" t="s">
        <v>1137</v>
      </c>
      <c r="B591" s="162"/>
      <c r="C591" s="66">
        <v>31265027</v>
      </c>
      <c r="D591" s="37" t="s">
        <v>408</v>
      </c>
      <c r="E591" s="38" t="s">
        <v>228</v>
      </c>
      <c r="F591" s="38" t="str">
        <f t="shared" si="44"/>
        <v>A</v>
      </c>
      <c r="G591" s="38">
        <f t="shared" si="41"/>
        <v>8</v>
      </c>
      <c r="H591" s="38">
        <f t="shared" si="42"/>
        <v>15</v>
      </c>
      <c r="I591" s="38" t="str">
        <f t="shared" si="43"/>
        <v>Pražec žlabový III. závěru úplný levý</v>
      </c>
      <c r="J591" s="39">
        <v>0</v>
      </c>
      <c r="K591" s="121"/>
      <c r="L591" s="40"/>
    </row>
    <row r="592" spans="1:12" x14ac:dyDescent="0.2">
      <c r="A592" s="107" t="s">
        <v>1138</v>
      </c>
      <c r="B592" s="162"/>
      <c r="C592" s="66">
        <v>31115037</v>
      </c>
      <c r="D592" s="37" t="s">
        <v>412</v>
      </c>
      <c r="E592" s="38" t="s">
        <v>232</v>
      </c>
      <c r="F592" s="38" t="str">
        <f t="shared" si="44"/>
        <v>A</v>
      </c>
      <c r="G592" s="38">
        <f t="shared" si="41"/>
        <v>8</v>
      </c>
      <c r="H592" s="38">
        <f t="shared" si="42"/>
        <v>15</v>
      </c>
      <c r="I592" s="38" t="str">
        <f t="shared" si="43"/>
        <v>Pražec žlabový přestavníku úplný pravý</v>
      </c>
      <c r="J592" s="39">
        <v>0</v>
      </c>
      <c r="K592" s="121"/>
      <c r="L592" s="40"/>
    </row>
    <row r="593" spans="1:12" x14ac:dyDescent="0.2">
      <c r="A593" s="107" t="s">
        <v>1139</v>
      </c>
      <c r="B593" s="162"/>
      <c r="C593" s="66">
        <v>31115038</v>
      </c>
      <c r="D593" s="37" t="s">
        <v>413</v>
      </c>
      <c r="E593" s="38" t="s">
        <v>233</v>
      </c>
      <c r="F593" s="38" t="str">
        <f t="shared" si="44"/>
        <v>A</v>
      </c>
      <c r="G593" s="38">
        <f t="shared" si="41"/>
        <v>8</v>
      </c>
      <c r="H593" s="38">
        <f t="shared" si="42"/>
        <v>15</v>
      </c>
      <c r="I593" s="38" t="str">
        <f t="shared" si="43"/>
        <v>Pražec žlabový přestavníku úplný levý</v>
      </c>
      <c r="J593" s="39">
        <v>0</v>
      </c>
      <c r="K593" s="121"/>
      <c r="L593" s="40"/>
    </row>
    <row r="594" spans="1:12" x14ac:dyDescent="0.2">
      <c r="A594" s="107" t="s">
        <v>1140</v>
      </c>
      <c r="B594" s="162"/>
      <c r="C594" s="66">
        <v>31135013</v>
      </c>
      <c r="D594" s="37" t="s">
        <v>412</v>
      </c>
      <c r="E594" s="38" t="s">
        <v>232</v>
      </c>
      <c r="F594" s="38" t="str">
        <f t="shared" si="44"/>
        <v>A</v>
      </c>
      <c r="G594" s="38">
        <f t="shared" si="41"/>
        <v>8</v>
      </c>
      <c r="H594" s="38">
        <f t="shared" si="42"/>
        <v>15</v>
      </c>
      <c r="I594" s="38" t="str">
        <f t="shared" si="43"/>
        <v>Pražec žlabový přestavníku úplný pravý</v>
      </c>
      <c r="J594" s="39">
        <v>0</v>
      </c>
      <c r="K594" s="121"/>
      <c r="L594" s="40"/>
    </row>
    <row r="595" spans="1:12" x14ac:dyDescent="0.2">
      <c r="A595" s="107" t="s">
        <v>1141</v>
      </c>
      <c r="B595" s="162"/>
      <c r="C595" s="66">
        <v>31135014</v>
      </c>
      <c r="D595" s="37" t="s">
        <v>413</v>
      </c>
      <c r="E595" s="38" t="s">
        <v>233</v>
      </c>
      <c r="F595" s="38" t="str">
        <f t="shared" si="44"/>
        <v>A</v>
      </c>
      <c r="G595" s="38">
        <f t="shared" si="41"/>
        <v>8</v>
      </c>
      <c r="H595" s="38">
        <f t="shared" si="42"/>
        <v>15</v>
      </c>
      <c r="I595" s="38" t="str">
        <f t="shared" si="43"/>
        <v>Pražec žlabový přestavníku úplný levý</v>
      </c>
      <c r="J595" s="39">
        <v>0</v>
      </c>
      <c r="K595" s="121"/>
      <c r="L595" s="40"/>
    </row>
    <row r="596" spans="1:12" x14ac:dyDescent="0.2">
      <c r="A596" s="107" t="s">
        <v>1142</v>
      </c>
      <c r="B596" s="162"/>
      <c r="C596" s="66">
        <v>31125029</v>
      </c>
      <c r="D596" s="37" t="s">
        <v>596</v>
      </c>
      <c r="E596" s="38" t="s">
        <v>234</v>
      </c>
      <c r="F596" s="38" t="str">
        <f t="shared" si="44"/>
        <v>A</v>
      </c>
      <c r="G596" s="38">
        <f t="shared" si="41"/>
        <v>8</v>
      </c>
      <c r="H596" s="38">
        <f t="shared" si="42"/>
        <v>15</v>
      </c>
      <c r="I596" s="38" t="str">
        <f t="shared" si="43"/>
        <v>Pražec žlabový přídavného závěru úplný pravý</v>
      </c>
      <c r="J596" s="39">
        <v>0</v>
      </c>
      <c r="K596" s="121"/>
      <c r="L596" s="40"/>
    </row>
    <row r="597" spans="1:12" x14ac:dyDescent="0.2">
      <c r="A597" s="107" t="s">
        <v>1143</v>
      </c>
      <c r="B597" s="162"/>
      <c r="C597" s="66">
        <v>31125030</v>
      </c>
      <c r="D597" s="37" t="s">
        <v>595</v>
      </c>
      <c r="E597" s="38" t="s">
        <v>235</v>
      </c>
      <c r="F597" s="38" t="str">
        <f t="shared" si="44"/>
        <v>A</v>
      </c>
      <c r="G597" s="38">
        <f t="shared" si="41"/>
        <v>8</v>
      </c>
      <c r="H597" s="38">
        <f t="shared" si="42"/>
        <v>15</v>
      </c>
      <c r="I597" s="38" t="str">
        <f t="shared" ref="I597:I628" si="45">CONCATENATE(PROPER(MID(E597,G597+1,H597-G597-1))," ",LOWER(MID(E597,1,G597-1))," ",MID(E597,H597+1,LEN(E597)-H597))</f>
        <v>Pražec žlabový přídavného závěru úplný levý</v>
      </c>
      <c r="J597" s="39">
        <v>0</v>
      </c>
      <c r="K597" s="121"/>
      <c r="L597" s="40"/>
    </row>
    <row r="598" spans="1:12" x14ac:dyDescent="0.2">
      <c r="A598" s="107" t="s">
        <v>1144</v>
      </c>
      <c r="B598" s="162"/>
      <c r="C598" s="66">
        <v>31135015</v>
      </c>
      <c r="D598" s="37" t="s">
        <v>596</v>
      </c>
      <c r="E598" s="38" t="s">
        <v>234</v>
      </c>
      <c r="F598" s="38" t="str">
        <f t="shared" si="44"/>
        <v>A</v>
      </c>
      <c r="G598" s="38">
        <f t="shared" si="41"/>
        <v>8</v>
      </c>
      <c r="H598" s="38">
        <f t="shared" si="42"/>
        <v>15</v>
      </c>
      <c r="I598" s="38" t="str">
        <f t="shared" si="45"/>
        <v>Pražec žlabový přídavného závěru úplný pravý</v>
      </c>
      <c r="J598" s="39">
        <v>0</v>
      </c>
      <c r="K598" s="121"/>
      <c r="L598" s="40"/>
    </row>
    <row r="599" spans="1:12" x14ac:dyDescent="0.2">
      <c r="A599" s="107" t="s">
        <v>1145</v>
      </c>
      <c r="B599" s="162"/>
      <c r="C599" s="66">
        <v>31135016</v>
      </c>
      <c r="D599" s="37" t="s">
        <v>595</v>
      </c>
      <c r="E599" s="38" t="s">
        <v>235</v>
      </c>
      <c r="F599" s="38" t="str">
        <f t="shared" si="44"/>
        <v>A</v>
      </c>
      <c r="G599" s="38">
        <f t="shared" si="41"/>
        <v>8</v>
      </c>
      <c r="H599" s="38">
        <f t="shared" si="42"/>
        <v>15</v>
      </c>
      <c r="I599" s="38" t="str">
        <f t="shared" si="45"/>
        <v>Pražec žlabový přídavného závěru úplný levý</v>
      </c>
      <c r="J599" s="39">
        <v>0</v>
      </c>
      <c r="K599" s="121"/>
      <c r="L599" s="40"/>
    </row>
    <row r="600" spans="1:12" x14ac:dyDescent="0.2">
      <c r="A600" s="107" t="s">
        <v>1146</v>
      </c>
      <c r="B600" s="162"/>
      <c r="C600" s="66">
        <v>31155012</v>
      </c>
      <c r="D600" s="37" t="s">
        <v>405</v>
      </c>
      <c r="E600" s="38" t="s">
        <v>225</v>
      </c>
      <c r="F600" s="38" t="str">
        <f t="shared" si="44"/>
        <v>A</v>
      </c>
      <c r="G600" s="38">
        <f t="shared" si="41"/>
        <v>8</v>
      </c>
      <c r="H600" s="38">
        <f t="shared" si="42"/>
        <v>15</v>
      </c>
      <c r="I600" s="38" t="str">
        <f t="shared" si="45"/>
        <v>Pražec žlabový II. závěru úplný pravý</v>
      </c>
      <c r="J600" s="39">
        <v>0</v>
      </c>
      <c r="K600" s="121"/>
      <c r="L600" s="40"/>
    </row>
    <row r="601" spans="1:12" x14ac:dyDescent="0.2">
      <c r="A601" s="107" t="s">
        <v>1147</v>
      </c>
      <c r="B601" s="162"/>
      <c r="C601" s="66">
        <v>31155013</v>
      </c>
      <c r="D601" s="37" t="s">
        <v>406</v>
      </c>
      <c r="E601" s="38" t="s">
        <v>226</v>
      </c>
      <c r="F601" s="38" t="str">
        <f t="shared" si="44"/>
        <v>A</v>
      </c>
      <c r="G601" s="38">
        <f t="shared" si="41"/>
        <v>8</v>
      </c>
      <c r="H601" s="38">
        <f t="shared" si="42"/>
        <v>15</v>
      </c>
      <c r="I601" s="38" t="str">
        <f t="shared" si="45"/>
        <v>Pražec žlabový II. závěru úplný levý</v>
      </c>
      <c r="J601" s="39">
        <v>0</v>
      </c>
      <c r="K601" s="121"/>
      <c r="L601" s="40"/>
    </row>
    <row r="602" spans="1:12" x14ac:dyDescent="0.2">
      <c r="A602" s="107" t="s">
        <v>1148</v>
      </c>
      <c r="B602" s="162"/>
      <c r="C602" s="66">
        <v>31155014</v>
      </c>
      <c r="D602" s="37" t="s">
        <v>407</v>
      </c>
      <c r="E602" s="38" t="s">
        <v>227</v>
      </c>
      <c r="F602" s="38" t="str">
        <f t="shared" si="44"/>
        <v>A</v>
      </c>
      <c r="G602" s="38">
        <f t="shared" si="41"/>
        <v>8</v>
      </c>
      <c r="H602" s="38">
        <f t="shared" si="42"/>
        <v>15</v>
      </c>
      <c r="I602" s="38" t="str">
        <f t="shared" si="45"/>
        <v>Pražec žlabový III. závěru úplný pravý</v>
      </c>
      <c r="J602" s="39">
        <v>0</v>
      </c>
      <c r="K602" s="121"/>
      <c r="L602" s="40"/>
    </row>
    <row r="603" spans="1:12" x14ac:dyDescent="0.2">
      <c r="A603" s="107" t="s">
        <v>1149</v>
      </c>
      <c r="B603" s="162"/>
      <c r="C603" s="66">
        <v>31155015</v>
      </c>
      <c r="D603" s="37" t="s">
        <v>408</v>
      </c>
      <c r="E603" s="38" t="s">
        <v>228</v>
      </c>
      <c r="F603" s="38" t="str">
        <f t="shared" si="44"/>
        <v>A</v>
      </c>
      <c r="G603" s="38">
        <f t="shared" si="41"/>
        <v>8</v>
      </c>
      <c r="H603" s="38">
        <f t="shared" si="42"/>
        <v>15</v>
      </c>
      <c r="I603" s="38" t="str">
        <f t="shared" si="45"/>
        <v>Pražec žlabový III. závěru úplný levý</v>
      </c>
      <c r="J603" s="39">
        <v>0</v>
      </c>
      <c r="K603" s="121"/>
      <c r="L603" s="40"/>
    </row>
    <row r="604" spans="1:12" x14ac:dyDescent="0.2">
      <c r="A604" s="107" t="s">
        <v>1150</v>
      </c>
      <c r="B604" s="162"/>
      <c r="C604" s="66">
        <v>31245010</v>
      </c>
      <c r="D604" s="37" t="s">
        <v>596</v>
      </c>
      <c r="E604" s="38" t="s">
        <v>234</v>
      </c>
      <c r="F604" s="38" t="str">
        <f t="shared" si="44"/>
        <v>A</v>
      </c>
      <c r="G604" s="38">
        <f t="shared" si="41"/>
        <v>8</v>
      </c>
      <c r="H604" s="38">
        <f t="shared" si="42"/>
        <v>15</v>
      </c>
      <c r="I604" s="38" t="str">
        <f t="shared" si="45"/>
        <v>Pražec žlabový přídavného závěru úplný pravý</v>
      </c>
      <c r="J604" s="39">
        <v>0</v>
      </c>
      <c r="K604" s="121"/>
      <c r="L604" s="40"/>
    </row>
    <row r="605" spans="1:12" x14ac:dyDescent="0.2">
      <c r="A605" s="107" t="s">
        <v>1151</v>
      </c>
      <c r="B605" s="162"/>
      <c r="C605" s="66">
        <v>31245011</v>
      </c>
      <c r="D605" s="37" t="s">
        <v>595</v>
      </c>
      <c r="E605" s="38" t="s">
        <v>235</v>
      </c>
      <c r="F605" s="38" t="str">
        <f t="shared" si="44"/>
        <v>A</v>
      </c>
      <c r="G605" s="38">
        <f t="shared" si="41"/>
        <v>8</v>
      </c>
      <c r="H605" s="38">
        <f t="shared" si="42"/>
        <v>15</v>
      </c>
      <c r="I605" s="38" t="str">
        <f t="shared" si="45"/>
        <v>Pražec žlabový přídavného závěru úplný levý</v>
      </c>
      <c r="J605" s="39">
        <v>0</v>
      </c>
      <c r="K605" s="121"/>
      <c r="L605" s="40"/>
    </row>
    <row r="606" spans="1:12" x14ac:dyDescent="0.2">
      <c r="A606" s="107" t="s">
        <v>1152</v>
      </c>
      <c r="B606" s="162"/>
      <c r="C606" s="66">
        <v>31255031</v>
      </c>
      <c r="D606" s="37" t="s">
        <v>405</v>
      </c>
      <c r="E606" s="38" t="s">
        <v>225</v>
      </c>
      <c r="F606" s="38" t="str">
        <f t="shared" si="44"/>
        <v>A</v>
      </c>
      <c r="G606" s="38">
        <f t="shared" si="41"/>
        <v>8</v>
      </c>
      <c r="H606" s="38">
        <f t="shared" si="42"/>
        <v>15</v>
      </c>
      <c r="I606" s="38" t="str">
        <f t="shared" si="45"/>
        <v>Pražec žlabový II. závěru úplný pravý</v>
      </c>
      <c r="J606" s="39">
        <v>0</v>
      </c>
      <c r="K606" s="121"/>
      <c r="L606" s="40"/>
    </row>
    <row r="607" spans="1:12" x14ac:dyDescent="0.2">
      <c r="A607" s="107" t="s">
        <v>1153</v>
      </c>
      <c r="B607" s="162"/>
      <c r="C607" s="66">
        <v>31255032</v>
      </c>
      <c r="D607" s="37" t="s">
        <v>406</v>
      </c>
      <c r="E607" s="38" t="s">
        <v>226</v>
      </c>
      <c r="F607" s="38" t="str">
        <f t="shared" si="44"/>
        <v>A</v>
      </c>
      <c r="G607" s="38">
        <f t="shared" si="41"/>
        <v>8</v>
      </c>
      <c r="H607" s="38">
        <f t="shared" si="42"/>
        <v>15</v>
      </c>
      <c r="I607" s="38" t="str">
        <f t="shared" si="45"/>
        <v>Pražec žlabový II. závěru úplný levý</v>
      </c>
      <c r="J607" s="39">
        <v>0</v>
      </c>
      <c r="K607" s="121"/>
      <c r="L607" s="40"/>
    </row>
    <row r="608" spans="1:12" x14ac:dyDescent="0.2">
      <c r="A608" s="107" t="s">
        <v>1154</v>
      </c>
      <c r="B608" s="162"/>
      <c r="C608" s="66">
        <v>31265014</v>
      </c>
      <c r="D608" s="37" t="s">
        <v>407</v>
      </c>
      <c r="E608" s="38" t="s">
        <v>227</v>
      </c>
      <c r="F608" s="38" t="str">
        <f t="shared" si="44"/>
        <v>A</v>
      </c>
      <c r="G608" s="38">
        <f t="shared" si="41"/>
        <v>8</v>
      </c>
      <c r="H608" s="38">
        <f t="shared" si="42"/>
        <v>15</v>
      </c>
      <c r="I608" s="38" t="str">
        <f t="shared" si="45"/>
        <v>Pražec žlabový III. závěru úplný pravý</v>
      </c>
      <c r="J608" s="39">
        <v>0</v>
      </c>
      <c r="K608" s="121"/>
      <c r="L608" s="40"/>
    </row>
    <row r="609" spans="1:12" x14ac:dyDescent="0.2">
      <c r="A609" s="107" t="s">
        <v>1155</v>
      </c>
      <c r="B609" s="162"/>
      <c r="C609" s="66">
        <v>31265015</v>
      </c>
      <c r="D609" s="37" t="s">
        <v>408</v>
      </c>
      <c r="E609" s="38" t="s">
        <v>228</v>
      </c>
      <c r="F609" s="38" t="str">
        <f t="shared" si="44"/>
        <v>A</v>
      </c>
      <c r="G609" s="38">
        <f t="shared" si="41"/>
        <v>8</v>
      </c>
      <c r="H609" s="38">
        <f t="shared" si="42"/>
        <v>15</v>
      </c>
      <c r="I609" s="38" t="str">
        <f t="shared" si="45"/>
        <v>Pražec žlabový III. závěru úplný levý</v>
      </c>
      <c r="J609" s="39">
        <v>0</v>
      </c>
      <c r="K609" s="121"/>
      <c r="L609" s="40"/>
    </row>
    <row r="610" spans="1:12" x14ac:dyDescent="0.2">
      <c r="A610" s="107" t="s">
        <v>1156</v>
      </c>
      <c r="B610" s="162"/>
      <c r="C610" s="66">
        <v>31135080</v>
      </c>
      <c r="D610" s="37" t="s">
        <v>605</v>
      </c>
      <c r="E610" s="38" t="s">
        <v>236</v>
      </c>
      <c r="F610" s="38" t="str">
        <f t="shared" si="44"/>
        <v>A</v>
      </c>
      <c r="G610" s="38">
        <f t="shared" si="41"/>
        <v>8</v>
      </c>
      <c r="H610" s="38">
        <f t="shared" si="42"/>
        <v>15</v>
      </c>
      <c r="I610" s="38" t="str">
        <f t="shared" si="45"/>
        <v>Pražec žlabový přestavníku zkrácený úplný pravý</v>
      </c>
      <c r="J610" s="39">
        <v>0</v>
      </c>
      <c r="K610" s="121"/>
      <c r="L610" s="40" t="s">
        <v>382</v>
      </c>
    </row>
    <row r="611" spans="1:12" x14ac:dyDescent="0.2">
      <c r="A611" s="107" t="s">
        <v>1157</v>
      </c>
      <c r="B611" s="162"/>
      <c r="C611" s="66">
        <v>31135081</v>
      </c>
      <c r="D611" s="37" t="s">
        <v>606</v>
      </c>
      <c r="E611" s="38" t="s">
        <v>237</v>
      </c>
      <c r="F611" s="38" t="str">
        <f t="shared" si="44"/>
        <v>A</v>
      </c>
      <c r="G611" s="38">
        <f t="shared" si="41"/>
        <v>8</v>
      </c>
      <c r="H611" s="38">
        <f t="shared" si="42"/>
        <v>15</v>
      </c>
      <c r="I611" s="38" t="str">
        <f t="shared" si="45"/>
        <v>Pražec žlabový přestavníku zkrácený úplný levý</v>
      </c>
      <c r="J611" s="39">
        <v>0</v>
      </c>
      <c r="K611" s="121"/>
      <c r="L611" s="40" t="s">
        <v>382</v>
      </c>
    </row>
    <row r="612" spans="1:12" x14ac:dyDescent="0.2">
      <c r="A612" s="107" t="s">
        <v>1158</v>
      </c>
      <c r="B612" s="162"/>
      <c r="C612" s="66">
        <v>31555005</v>
      </c>
      <c r="D612" s="37" t="s">
        <v>607</v>
      </c>
      <c r="E612" s="38" t="s">
        <v>238</v>
      </c>
      <c r="F612" s="38" t="str">
        <f t="shared" si="44"/>
        <v>A</v>
      </c>
      <c r="G612" s="38">
        <f t="shared" si="41"/>
        <v>8</v>
      </c>
      <c r="H612" s="38">
        <f t="shared" si="42"/>
        <v>15</v>
      </c>
      <c r="I612" s="38" t="str">
        <f t="shared" si="45"/>
        <v>Pražec žlabový přestavníku výměny úplný pravý</v>
      </c>
      <c r="J612" s="39">
        <v>0</v>
      </c>
      <c r="K612" s="121"/>
      <c r="L612" s="40"/>
    </row>
    <row r="613" spans="1:12" x14ac:dyDescent="0.2">
      <c r="A613" s="107" t="s">
        <v>1159</v>
      </c>
      <c r="B613" s="162"/>
      <c r="C613" s="66">
        <v>31555006</v>
      </c>
      <c r="D613" s="37" t="s">
        <v>608</v>
      </c>
      <c r="E613" s="38" t="s">
        <v>239</v>
      </c>
      <c r="F613" s="38" t="str">
        <f t="shared" si="44"/>
        <v>A</v>
      </c>
      <c r="G613" s="38">
        <f t="shared" si="41"/>
        <v>8</v>
      </c>
      <c r="H613" s="38">
        <f t="shared" si="42"/>
        <v>15</v>
      </c>
      <c r="I613" s="38" t="str">
        <f t="shared" si="45"/>
        <v>Pražec žlabový přestavníku výměny úplný levý</v>
      </c>
      <c r="J613" s="39">
        <v>0</v>
      </c>
      <c r="K613" s="121"/>
      <c r="L613" s="40"/>
    </row>
    <row r="614" spans="1:12" x14ac:dyDescent="0.2">
      <c r="A614" s="107" t="s">
        <v>1160</v>
      </c>
      <c r="B614" s="162"/>
      <c r="C614" s="66">
        <v>31515006</v>
      </c>
      <c r="D614" s="37" t="s">
        <v>607</v>
      </c>
      <c r="E614" s="38" t="s">
        <v>238</v>
      </c>
      <c r="F614" s="38" t="str">
        <f t="shared" si="44"/>
        <v>A</v>
      </c>
      <c r="G614" s="38">
        <f t="shared" si="41"/>
        <v>8</v>
      </c>
      <c r="H614" s="38">
        <f t="shared" si="42"/>
        <v>15</v>
      </c>
      <c r="I614" s="38" t="str">
        <f t="shared" si="45"/>
        <v>Pražec žlabový přestavníku výměny úplný pravý</v>
      </c>
      <c r="J614" s="39">
        <v>0</v>
      </c>
      <c r="K614" s="121"/>
      <c r="L614" s="40"/>
    </row>
    <row r="615" spans="1:12" x14ac:dyDescent="0.2">
      <c r="A615" s="107" t="s">
        <v>1161</v>
      </c>
      <c r="B615" s="162"/>
      <c r="C615" s="66">
        <v>31515007</v>
      </c>
      <c r="D615" s="37" t="s">
        <v>608</v>
      </c>
      <c r="E615" s="38" t="s">
        <v>239</v>
      </c>
      <c r="F615" s="38" t="str">
        <f t="shared" si="44"/>
        <v>A</v>
      </c>
      <c r="G615" s="38">
        <f t="shared" si="41"/>
        <v>8</v>
      </c>
      <c r="H615" s="38">
        <f t="shared" si="42"/>
        <v>15</v>
      </c>
      <c r="I615" s="38" t="str">
        <f t="shared" si="45"/>
        <v>Pražec žlabový přestavníku výměny úplný levý</v>
      </c>
      <c r="J615" s="39">
        <v>0</v>
      </c>
      <c r="K615" s="121"/>
      <c r="L615" s="40"/>
    </row>
    <row r="616" spans="1:12" x14ac:dyDescent="0.2">
      <c r="A616" s="107" t="s">
        <v>1162</v>
      </c>
      <c r="B616" s="162"/>
      <c r="C616" s="66">
        <v>31515008</v>
      </c>
      <c r="D616" s="37" t="s">
        <v>609</v>
      </c>
      <c r="E616" s="38" t="s">
        <v>240</v>
      </c>
      <c r="F616" s="38" t="str">
        <f t="shared" si="44"/>
        <v>A</v>
      </c>
      <c r="G616" s="38">
        <f t="shared" si="41"/>
        <v>8</v>
      </c>
      <c r="H616" s="38">
        <f t="shared" si="42"/>
        <v>15</v>
      </c>
      <c r="I616" s="38" t="str">
        <f t="shared" si="45"/>
        <v>Pražec žlabový přestavníku PHS úplný pravý</v>
      </c>
      <c r="J616" s="39">
        <v>0</v>
      </c>
      <c r="K616" s="121"/>
      <c r="L616" s="40"/>
    </row>
    <row r="617" spans="1:12" x14ac:dyDescent="0.2">
      <c r="A617" s="107" t="s">
        <v>1163</v>
      </c>
      <c r="B617" s="162"/>
      <c r="C617" s="66">
        <v>31515009</v>
      </c>
      <c r="D617" s="37" t="s">
        <v>610</v>
      </c>
      <c r="E617" s="38" t="s">
        <v>241</v>
      </c>
      <c r="F617" s="38" t="str">
        <f t="shared" si="44"/>
        <v>A</v>
      </c>
      <c r="G617" s="38">
        <f t="shared" si="41"/>
        <v>8</v>
      </c>
      <c r="H617" s="38">
        <f t="shared" si="42"/>
        <v>15</v>
      </c>
      <c r="I617" s="38" t="str">
        <f t="shared" si="45"/>
        <v>Pražec žlabový přestavníku PHS úplný levý</v>
      </c>
      <c r="J617" s="39">
        <v>0</v>
      </c>
      <c r="K617" s="121"/>
      <c r="L617" s="40"/>
    </row>
    <row r="618" spans="1:12" x14ac:dyDescent="0.2">
      <c r="A618" s="107" t="s">
        <v>1164</v>
      </c>
      <c r="B618" s="162"/>
      <c r="C618" s="66">
        <v>31655003</v>
      </c>
      <c r="D618" s="37" t="s">
        <v>598</v>
      </c>
      <c r="E618" s="38" t="s">
        <v>242</v>
      </c>
      <c r="F618" s="38" t="str">
        <f t="shared" si="44"/>
        <v>A</v>
      </c>
      <c r="G618" s="38">
        <f t="shared" si="41"/>
        <v>8</v>
      </c>
      <c r="H618" s="38">
        <f t="shared" si="42"/>
        <v>15</v>
      </c>
      <c r="I618" s="38" t="str">
        <f t="shared" si="45"/>
        <v>Pražec žlabový přestavníku výměny úplný pravý I.</v>
      </c>
      <c r="J618" s="39">
        <v>0</v>
      </c>
      <c r="K618" s="121"/>
      <c r="L618" s="40"/>
    </row>
    <row r="619" spans="1:12" x14ac:dyDescent="0.2">
      <c r="A619" s="107" t="s">
        <v>1165</v>
      </c>
      <c r="B619" s="162"/>
      <c r="C619" s="66">
        <v>31655004</v>
      </c>
      <c r="D619" s="37" t="s">
        <v>599</v>
      </c>
      <c r="E619" s="38" t="s">
        <v>244</v>
      </c>
      <c r="F619" s="38" t="str">
        <f t="shared" ref="F619:F650" si="46">IF(RIGHT(LEFT(E619,G619-1))="á","A",IF(RIGHT(LEFT(E619,G619-1))="é","A",IF(RIGHT(LEFT(E619,G619-1))="í","A",IF(RIGHT(LEFT(E619,G619-1))="ó","A",IF(RIGHT(LEFT(E619,G619-1))="ú","A",IF(RIGHT(LEFT(E619,G619-1))="ů","A",IF(RIGHT(LEFT(E619,G619-1))="ý","A","N")))))))</f>
        <v>A</v>
      </c>
      <c r="G619" s="38">
        <f t="shared" si="41"/>
        <v>8</v>
      </c>
      <c r="H619" s="38">
        <f t="shared" si="42"/>
        <v>15</v>
      </c>
      <c r="I619" s="38" t="str">
        <f t="shared" si="45"/>
        <v>Pražec žlabový přestavníku výměny úplný levý I.</v>
      </c>
      <c r="J619" s="39">
        <v>0</v>
      </c>
      <c r="K619" s="121"/>
      <c r="L619" s="40"/>
    </row>
    <row r="620" spans="1:12" x14ac:dyDescent="0.2">
      <c r="A620" s="107" t="s">
        <v>1166</v>
      </c>
      <c r="B620" s="162"/>
      <c r="C620" s="66">
        <v>31575013</v>
      </c>
      <c r="D620" s="37" t="s">
        <v>598</v>
      </c>
      <c r="E620" s="38" t="s">
        <v>242</v>
      </c>
      <c r="F620" s="38" t="str">
        <f t="shared" si="46"/>
        <v>A</v>
      </c>
      <c r="G620" s="38">
        <f t="shared" si="41"/>
        <v>8</v>
      </c>
      <c r="H620" s="38">
        <f t="shared" si="42"/>
        <v>15</v>
      </c>
      <c r="I620" s="38" t="str">
        <f t="shared" si="45"/>
        <v>Pražec žlabový přestavníku výměny úplný pravý I.</v>
      </c>
      <c r="J620" s="39">
        <v>0</v>
      </c>
      <c r="K620" s="121"/>
      <c r="L620" s="40"/>
    </row>
    <row r="621" spans="1:12" x14ac:dyDescent="0.2">
      <c r="A621" s="107" t="s">
        <v>1167</v>
      </c>
      <c r="B621" s="162"/>
      <c r="C621" s="66">
        <v>31575015</v>
      </c>
      <c r="D621" s="37" t="s">
        <v>597</v>
      </c>
      <c r="E621" s="38" t="s">
        <v>243</v>
      </c>
      <c r="F621" s="38" t="str">
        <f t="shared" si="46"/>
        <v>A</v>
      </c>
      <c r="G621" s="38">
        <f t="shared" si="41"/>
        <v>8</v>
      </c>
      <c r="H621" s="38">
        <f t="shared" si="42"/>
        <v>15</v>
      </c>
      <c r="I621" s="38" t="str">
        <f t="shared" si="45"/>
        <v>Pražec žlabový přestavníku výměny úplný pravý II.</v>
      </c>
      <c r="J621" s="39">
        <v>0</v>
      </c>
      <c r="K621" s="121"/>
      <c r="L621" s="40"/>
    </row>
    <row r="622" spans="1:12" x14ac:dyDescent="0.2">
      <c r="A622" s="107" t="s">
        <v>1168</v>
      </c>
      <c r="B622" s="162"/>
      <c r="C622" s="66">
        <v>31575014</v>
      </c>
      <c r="D622" s="37" t="s">
        <v>599</v>
      </c>
      <c r="E622" s="38" t="s">
        <v>244</v>
      </c>
      <c r="F622" s="38" t="str">
        <f t="shared" si="46"/>
        <v>A</v>
      </c>
      <c r="G622" s="38">
        <f t="shared" si="41"/>
        <v>8</v>
      </c>
      <c r="H622" s="38">
        <f t="shared" si="42"/>
        <v>15</v>
      </c>
      <c r="I622" s="38" t="str">
        <f t="shared" si="45"/>
        <v>Pražec žlabový přestavníku výměny úplný levý I.</v>
      </c>
      <c r="J622" s="39">
        <v>0</v>
      </c>
      <c r="K622" s="121"/>
      <c r="L622" s="40"/>
    </row>
    <row r="623" spans="1:12" x14ac:dyDescent="0.2">
      <c r="A623" s="107" t="s">
        <v>1169</v>
      </c>
      <c r="B623" s="162"/>
      <c r="C623" s="66">
        <v>31575016</v>
      </c>
      <c r="D623" s="37" t="s">
        <v>600</v>
      </c>
      <c r="E623" s="38" t="s">
        <v>245</v>
      </c>
      <c r="F623" s="38" t="str">
        <f t="shared" si="46"/>
        <v>A</v>
      </c>
      <c r="G623" s="38">
        <f t="shared" si="41"/>
        <v>8</v>
      </c>
      <c r="H623" s="38">
        <f t="shared" si="42"/>
        <v>15</v>
      </c>
      <c r="I623" s="38" t="str">
        <f t="shared" si="45"/>
        <v>Pražec žlabový přestavníku výměny úplný levý II.</v>
      </c>
      <c r="J623" s="39">
        <v>0</v>
      </c>
      <c r="K623" s="121"/>
      <c r="L623" s="40"/>
    </row>
    <row r="624" spans="1:12" x14ac:dyDescent="0.2">
      <c r="A624" s="107" t="s">
        <v>1170</v>
      </c>
      <c r="B624" s="162"/>
      <c r="C624" s="66">
        <v>31575017</v>
      </c>
      <c r="D624" s="37" t="s">
        <v>601</v>
      </c>
      <c r="E624" s="38" t="s">
        <v>246</v>
      </c>
      <c r="F624" s="38" t="str">
        <f t="shared" si="46"/>
        <v>A</v>
      </c>
      <c r="G624" s="38">
        <f t="shared" si="41"/>
        <v>8</v>
      </c>
      <c r="H624" s="38">
        <f t="shared" si="42"/>
        <v>15</v>
      </c>
      <c r="I624" s="38" t="str">
        <f t="shared" si="45"/>
        <v>Pražec žlabový přestavníku PHS úplný pravý I.</v>
      </c>
      <c r="J624" s="39">
        <v>0</v>
      </c>
      <c r="K624" s="121"/>
      <c r="L624" s="40"/>
    </row>
    <row r="625" spans="1:12" x14ac:dyDescent="0.2">
      <c r="A625" s="107" t="s">
        <v>1171</v>
      </c>
      <c r="B625" s="162"/>
      <c r="C625" s="66">
        <v>31575019</v>
      </c>
      <c r="D625" s="37" t="s">
        <v>602</v>
      </c>
      <c r="E625" s="38" t="s">
        <v>247</v>
      </c>
      <c r="F625" s="38" t="str">
        <f t="shared" si="46"/>
        <v>A</v>
      </c>
      <c r="G625" s="38">
        <f t="shared" si="41"/>
        <v>8</v>
      </c>
      <c r="H625" s="38">
        <f t="shared" si="42"/>
        <v>15</v>
      </c>
      <c r="I625" s="38" t="str">
        <f t="shared" si="45"/>
        <v>Pražec žlabový přestavníku PHS úplný pravý II.</v>
      </c>
      <c r="J625" s="39">
        <v>0</v>
      </c>
      <c r="K625" s="121"/>
      <c r="L625" s="40"/>
    </row>
    <row r="626" spans="1:12" x14ac:dyDescent="0.2">
      <c r="A626" s="107" t="s">
        <v>1172</v>
      </c>
      <c r="B626" s="162"/>
      <c r="C626" s="66">
        <v>31575018</v>
      </c>
      <c r="D626" s="37" t="s">
        <v>603</v>
      </c>
      <c r="E626" s="38" t="s">
        <v>248</v>
      </c>
      <c r="F626" s="38" t="str">
        <f t="shared" si="46"/>
        <v>A</v>
      </c>
      <c r="G626" s="38">
        <f t="shared" si="41"/>
        <v>8</v>
      </c>
      <c r="H626" s="38">
        <f t="shared" si="42"/>
        <v>15</v>
      </c>
      <c r="I626" s="38" t="str">
        <f t="shared" si="45"/>
        <v>Pražec žlabový přestavníku PHS úplný levý I.</v>
      </c>
      <c r="J626" s="39">
        <v>0</v>
      </c>
      <c r="K626" s="121"/>
      <c r="L626" s="40"/>
    </row>
    <row r="627" spans="1:12" x14ac:dyDescent="0.2">
      <c r="A627" s="107" t="s">
        <v>1173</v>
      </c>
      <c r="B627" s="162"/>
      <c r="C627" s="66">
        <v>31575020</v>
      </c>
      <c r="D627" s="37" t="s">
        <v>604</v>
      </c>
      <c r="E627" s="38" t="s">
        <v>249</v>
      </c>
      <c r="F627" s="38" t="str">
        <f t="shared" si="46"/>
        <v>A</v>
      </c>
      <c r="G627" s="38">
        <f t="shared" si="41"/>
        <v>8</v>
      </c>
      <c r="H627" s="38">
        <f t="shared" si="42"/>
        <v>15</v>
      </c>
      <c r="I627" s="38" t="str">
        <f t="shared" si="45"/>
        <v>Pražec žlabový přestavníku PHS úplný levý II.</v>
      </c>
      <c r="J627" s="39">
        <v>0</v>
      </c>
      <c r="K627" s="121"/>
      <c r="L627" s="40"/>
    </row>
    <row r="628" spans="1:12" x14ac:dyDescent="0.2">
      <c r="A628" s="107" t="s">
        <v>1174</v>
      </c>
      <c r="B628" s="162"/>
      <c r="C628" s="66">
        <v>31135105</v>
      </c>
      <c r="D628" s="37" t="s">
        <v>414</v>
      </c>
      <c r="E628" s="38" t="s">
        <v>250</v>
      </c>
      <c r="F628" s="38" t="str">
        <f t="shared" si="46"/>
        <v>A</v>
      </c>
      <c r="G628" s="38">
        <f t="shared" si="41"/>
        <v>8</v>
      </c>
      <c r="H628" s="38">
        <f t="shared" si="42"/>
        <v>15</v>
      </c>
      <c r="I628" s="38" t="str">
        <f t="shared" si="45"/>
        <v>Pražec žlabový PHS úplný pravý</v>
      </c>
      <c r="J628" s="39">
        <v>0</v>
      </c>
      <c r="K628" s="121"/>
      <c r="L628" s="40"/>
    </row>
    <row r="629" spans="1:12" x14ac:dyDescent="0.2">
      <c r="A629" s="107" t="s">
        <v>1175</v>
      </c>
      <c r="B629" s="162"/>
      <c r="C629" s="66">
        <v>31135106</v>
      </c>
      <c r="D629" s="37" t="s">
        <v>415</v>
      </c>
      <c r="E629" s="38" t="s">
        <v>251</v>
      </c>
      <c r="F629" s="38" t="str">
        <f t="shared" si="46"/>
        <v>A</v>
      </c>
      <c r="G629" s="38">
        <f t="shared" ref="G629:G692" si="47">SEARCH(" ",E629)</f>
        <v>8</v>
      </c>
      <c r="H629" s="38">
        <f t="shared" ref="H629:H692" si="48">SEARCH(" ",E629,G629+1)</f>
        <v>15</v>
      </c>
      <c r="I629" s="38" t="str">
        <f t="shared" ref="I629:I653" si="49">CONCATENATE(PROPER(MID(E629,G629+1,H629-G629-1))," ",LOWER(MID(E629,1,G629-1))," ",MID(E629,H629+1,LEN(E629)-H629))</f>
        <v>Pražec žlabový PHS úplný levý</v>
      </c>
      <c r="J629" s="39">
        <v>0</v>
      </c>
      <c r="K629" s="121"/>
      <c r="L629" s="40"/>
    </row>
    <row r="630" spans="1:12" x14ac:dyDescent="0.2">
      <c r="A630" s="107" t="s">
        <v>1176</v>
      </c>
      <c r="B630" s="162"/>
      <c r="C630" s="66">
        <v>31155053</v>
      </c>
      <c r="D630" s="37" t="s">
        <v>416</v>
      </c>
      <c r="E630" s="38" t="s">
        <v>252</v>
      </c>
      <c r="F630" s="38" t="str">
        <f t="shared" si="46"/>
        <v>A</v>
      </c>
      <c r="G630" s="38">
        <f t="shared" si="47"/>
        <v>8</v>
      </c>
      <c r="H630" s="38">
        <f t="shared" si="48"/>
        <v>15</v>
      </c>
      <c r="I630" s="38" t="str">
        <f t="shared" si="49"/>
        <v>Pražec žlabový PHS I. úplný</v>
      </c>
      <c r="J630" s="39">
        <v>0</v>
      </c>
      <c r="K630" s="121"/>
      <c r="L630" s="40"/>
    </row>
    <row r="631" spans="1:12" x14ac:dyDescent="0.2">
      <c r="A631" s="107" t="s">
        <v>1177</v>
      </c>
      <c r="B631" s="162"/>
      <c r="C631" s="66">
        <v>31535019</v>
      </c>
      <c r="D631" s="37" t="s">
        <v>417</v>
      </c>
      <c r="E631" s="38" t="s">
        <v>253</v>
      </c>
      <c r="F631" s="38" t="str">
        <f t="shared" si="46"/>
        <v>A</v>
      </c>
      <c r="G631" s="38">
        <f t="shared" si="47"/>
        <v>8</v>
      </c>
      <c r="H631" s="38">
        <f t="shared" si="48"/>
        <v>15</v>
      </c>
      <c r="I631" s="38" t="str">
        <f t="shared" si="49"/>
        <v>Pražec žlabový PHS I. úplný pravý</v>
      </c>
      <c r="J631" s="39">
        <v>0</v>
      </c>
      <c r="K631" s="121"/>
      <c r="L631" s="40"/>
    </row>
    <row r="632" spans="1:12" x14ac:dyDescent="0.2">
      <c r="A632" s="107" t="s">
        <v>1178</v>
      </c>
      <c r="B632" s="162"/>
      <c r="C632" s="66">
        <v>31535020</v>
      </c>
      <c r="D632" s="37" t="s">
        <v>418</v>
      </c>
      <c r="E632" s="38" t="s">
        <v>254</v>
      </c>
      <c r="F632" s="38" t="str">
        <f t="shared" si="46"/>
        <v>A</v>
      </c>
      <c r="G632" s="38">
        <f t="shared" si="47"/>
        <v>8</v>
      </c>
      <c r="H632" s="38">
        <f t="shared" si="48"/>
        <v>15</v>
      </c>
      <c r="I632" s="38" t="str">
        <f t="shared" si="49"/>
        <v>Pražec žlabový PHS I. úplný levý</v>
      </c>
      <c r="J632" s="39">
        <v>0</v>
      </c>
      <c r="K632" s="121"/>
      <c r="L632" s="40"/>
    </row>
    <row r="633" spans="1:12" x14ac:dyDescent="0.2">
      <c r="A633" s="107" t="s">
        <v>1179</v>
      </c>
      <c r="B633" s="162"/>
      <c r="C633" s="66">
        <v>31155054</v>
      </c>
      <c r="D633" s="37" t="s">
        <v>419</v>
      </c>
      <c r="E633" s="38" t="s">
        <v>255</v>
      </c>
      <c r="F633" s="38" t="str">
        <f t="shared" si="46"/>
        <v>A</v>
      </c>
      <c r="G633" s="38">
        <f t="shared" si="47"/>
        <v>8</v>
      </c>
      <c r="H633" s="38">
        <f t="shared" si="48"/>
        <v>15</v>
      </c>
      <c r="I633" s="38" t="str">
        <f t="shared" si="49"/>
        <v>Pražec žlabový PHS II. úplný</v>
      </c>
      <c r="J633" s="39">
        <v>0</v>
      </c>
      <c r="K633" s="121"/>
      <c r="L633" s="40"/>
    </row>
    <row r="634" spans="1:12" x14ac:dyDescent="0.2">
      <c r="A634" s="107" t="s">
        <v>1180</v>
      </c>
      <c r="B634" s="162"/>
      <c r="C634" s="66">
        <v>31535021</v>
      </c>
      <c r="D634" s="37" t="s">
        <v>420</v>
      </c>
      <c r="E634" s="38" t="s">
        <v>256</v>
      </c>
      <c r="F634" s="38" t="str">
        <f t="shared" si="46"/>
        <v>A</v>
      </c>
      <c r="G634" s="38">
        <f t="shared" si="47"/>
        <v>8</v>
      </c>
      <c r="H634" s="38">
        <f t="shared" si="48"/>
        <v>15</v>
      </c>
      <c r="I634" s="38" t="str">
        <f t="shared" si="49"/>
        <v>Pražec žlabový PHS II. úplný pravý</v>
      </c>
      <c r="J634" s="39">
        <v>0</v>
      </c>
      <c r="K634" s="121"/>
      <c r="L634" s="40"/>
    </row>
    <row r="635" spans="1:12" x14ac:dyDescent="0.2">
      <c r="A635" s="107" t="s">
        <v>1181</v>
      </c>
      <c r="B635" s="162"/>
      <c r="C635" s="66">
        <v>31535022</v>
      </c>
      <c r="D635" s="37" t="s">
        <v>421</v>
      </c>
      <c r="E635" s="38" t="s">
        <v>257</v>
      </c>
      <c r="F635" s="38" t="str">
        <f t="shared" si="46"/>
        <v>A</v>
      </c>
      <c r="G635" s="38">
        <f t="shared" si="47"/>
        <v>8</v>
      </c>
      <c r="H635" s="38">
        <f t="shared" si="48"/>
        <v>15</v>
      </c>
      <c r="I635" s="38" t="str">
        <f t="shared" si="49"/>
        <v>Pražec žlabový PHS II. úplný levý</v>
      </c>
      <c r="J635" s="39">
        <v>0</v>
      </c>
      <c r="K635" s="121"/>
      <c r="L635" s="40"/>
    </row>
    <row r="636" spans="1:12" x14ac:dyDescent="0.2">
      <c r="A636" s="107" t="s">
        <v>1182</v>
      </c>
      <c r="B636" s="162"/>
      <c r="C636" s="66">
        <v>22905110</v>
      </c>
      <c r="D636" s="37" t="s">
        <v>1534</v>
      </c>
      <c r="E636" s="38" t="s">
        <v>258</v>
      </c>
      <c r="F636" s="38" t="str">
        <f t="shared" si="46"/>
        <v>A</v>
      </c>
      <c r="G636" s="38">
        <f t="shared" si="47"/>
        <v>8</v>
      </c>
      <c r="H636" s="38">
        <f t="shared" si="48"/>
        <v>15</v>
      </c>
      <c r="I636" s="38" t="str">
        <f t="shared" si="49"/>
        <v>Pražec žlabový I. Závěru výměny</v>
      </c>
      <c r="J636" s="39">
        <v>0</v>
      </c>
      <c r="K636" s="121"/>
      <c r="L636" s="40"/>
    </row>
    <row r="637" spans="1:12" x14ac:dyDescent="0.2">
      <c r="A637" s="107" t="s">
        <v>1183</v>
      </c>
      <c r="B637" s="162"/>
      <c r="C637" s="66">
        <v>22905120</v>
      </c>
      <c r="D637" s="37" t="s">
        <v>1535</v>
      </c>
      <c r="E637" s="38" t="s">
        <v>259</v>
      </c>
      <c r="F637" s="38" t="str">
        <f t="shared" si="46"/>
        <v>A</v>
      </c>
      <c r="G637" s="38">
        <f t="shared" si="47"/>
        <v>8</v>
      </c>
      <c r="H637" s="38">
        <f t="shared" si="48"/>
        <v>15</v>
      </c>
      <c r="I637" s="38" t="str">
        <f t="shared" si="49"/>
        <v>Pražec žlabový II. Závěru výměny</v>
      </c>
      <c r="J637" s="39">
        <v>0</v>
      </c>
      <c r="K637" s="121"/>
      <c r="L637" s="40"/>
    </row>
    <row r="638" spans="1:12" x14ac:dyDescent="0.2">
      <c r="A638" s="107" t="s">
        <v>1184</v>
      </c>
      <c r="B638" s="162"/>
      <c r="C638" s="66">
        <v>22905130</v>
      </c>
      <c r="D638" s="37" t="s">
        <v>1536</v>
      </c>
      <c r="E638" s="38" t="s">
        <v>260</v>
      </c>
      <c r="F638" s="38" t="str">
        <f t="shared" si="46"/>
        <v>A</v>
      </c>
      <c r="G638" s="38">
        <f t="shared" si="47"/>
        <v>8</v>
      </c>
      <c r="H638" s="38">
        <f t="shared" si="48"/>
        <v>15</v>
      </c>
      <c r="I638" s="38" t="str">
        <f t="shared" si="49"/>
        <v>Pražec žlabový III. Závěru výměny</v>
      </c>
      <c r="J638" s="39">
        <v>0</v>
      </c>
      <c r="K638" s="121"/>
      <c r="L638" s="40"/>
    </row>
    <row r="639" spans="1:12" x14ac:dyDescent="0.2">
      <c r="A639" s="107" t="s">
        <v>1185</v>
      </c>
      <c r="B639" s="162"/>
      <c r="C639" s="66">
        <v>22905140</v>
      </c>
      <c r="D639" s="37" t="s">
        <v>1537</v>
      </c>
      <c r="E639" s="38" t="s">
        <v>261</v>
      </c>
      <c r="F639" s="38" t="str">
        <f t="shared" si="46"/>
        <v>A</v>
      </c>
      <c r="G639" s="38">
        <f t="shared" si="47"/>
        <v>8</v>
      </c>
      <c r="H639" s="38">
        <f t="shared" si="48"/>
        <v>15</v>
      </c>
      <c r="I639" s="38" t="str">
        <f t="shared" si="49"/>
        <v>Pražec žlabový IV. Závěru výměny</v>
      </c>
      <c r="J639" s="39">
        <v>0</v>
      </c>
      <c r="K639" s="121"/>
      <c r="L639" s="40"/>
    </row>
    <row r="640" spans="1:12" x14ac:dyDescent="0.2">
      <c r="A640" s="107" t="s">
        <v>1186</v>
      </c>
      <c r="B640" s="162"/>
      <c r="C640" s="66">
        <v>22905150</v>
      </c>
      <c r="D640" s="37" t="s">
        <v>1538</v>
      </c>
      <c r="E640" s="38" t="s">
        <v>262</v>
      </c>
      <c r="F640" s="38" t="str">
        <f t="shared" si="46"/>
        <v>A</v>
      </c>
      <c r="G640" s="38">
        <f t="shared" si="47"/>
        <v>8</v>
      </c>
      <c r="H640" s="38">
        <f t="shared" si="48"/>
        <v>15</v>
      </c>
      <c r="I640" s="38" t="str">
        <f t="shared" si="49"/>
        <v>Pražec žlabový V. Závěru výměny</v>
      </c>
      <c r="J640" s="39">
        <v>0</v>
      </c>
      <c r="K640" s="121"/>
      <c r="L640" s="40"/>
    </row>
    <row r="641" spans="1:12" x14ac:dyDescent="0.2">
      <c r="A641" s="107" t="s">
        <v>1187</v>
      </c>
      <c r="B641" s="162"/>
      <c r="C641" s="66">
        <v>22905160</v>
      </c>
      <c r="D641" s="37" t="s">
        <v>1539</v>
      </c>
      <c r="E641" s="38" t="s">
        <v>263</v>
      </c>
      <c r="F641" s="38" t="str">
        <f t="shared" si="46"/>
        <v>A</v>
      </c>
      <c r="G641" s="38">
        <f t="shared" si="47"/>
        <v>8</v>
      </c>
      <c r="H641" s="38">
        <f t="shared" si="48"/>
        <v>15</v>
      </c>
      <c r="I641" s="38" t="str">
        <f t="shared" si="49"/>
        <v>Pražec žlabový VI. Závěru výměny</v>
      </c>
      <c r="J641" s="39">
        <v>0</v>
      </c>
      <c r="K641" s="121"/>
      <c r="L641" s="40"/>
    </row>
    <row r="642" spans="1:12" x14ac:dyDescent="0.2">
      <c r="A642" s="107" t="s">
        <v>1188</v>
      </c>
      <c r="B642" s="162"/>
      <c r="C642" s="66">
        <v>22915111</v>
      </c>
      <c r="D642" s="37" t="s">
        <v>1622</v>
      </c>
      <c r="E642" s="38" t="s">
        <v>264</v>
      </c>
      <c r="F642" s="38" t="str">
        <f t="shared" si="46"/>
        <v>A</v>
      </c>
      <c r="G642" s="38">
        <f t="shared" si="47"/>
        <v>8</v>
      </c>
      <c r="H642" s="38">
        <f t="shared" si="48"/>
        <v>15</v>
      </c>
      <c r="I642" s="38" t="str">
        <f t="shared" si="49"/>
        <v>Pražec žlabový snímače</v>
      </c>
      <c r="J642" s="39">
        <v>0</v>
      </c>
      <c r="K642" s="121"/>
      <c r="L642" s="40"/>
    </row>
    <row r="643" spans="1:12" x14ac:dyDescent="0.2">
      <c r="A643" s="107" t="s">
        <v>1189</v>
      </c>
      <c r="B643" s="162"/>
      <c r="C643" s="66">
        <v>22915121</v>
      </c>
      <c r="D643" s="37" t="s">
        <v>1622</v>
      </c>
      <c r="E643" s="38" t="s">
        <v>264</v>
      </c>
      <c r="F643" s="38" t="str">
        <f t="shared" si="46"/>
        <v>A</v>
      </c>
      <c r="G643" s="38">
        <f t="shared" si="47"/>
        <v>8</v>
      </c>
      <c r="H643" s="38">
        <f t="shared" si="48"/>
        <v>15</v>
      </c>
      <c r="I643" s="38" t="str">
        <f t="shared" si="49"/>
        <v>Pražec žlabový snímače</v>
      </c>
      <c r="J643" s="39">
        <v>0</v>
      </c>
      <c r="K643" s="121"/>
      <c r="L643" s="40"/>
    </row>
    <row r="644" spans="1:12" x14ac:dyDescent="0.2">
      <c r="A644" s="107" t="s">
        <v>1190</v>
      </c>
      <c r="B644" s="162"/>
      <c r="C644" s="66">
        <v>22915131</v>
      </c>
      <c r="D644" s="37" t="s">
        <v>1622</v>
      </c>
      <c r="E644" s="38" t="s">
        <v>264</v>
      </c>
      <c r="F644" s="38" t="str">
        <f t="shared" si="46"/>
        <v>A</v>
      </c>
      <c r="G644" s="38">
        <f t="shared" si="47"/>
        <v>8</v>
      </c>
      <c r="H644" s="38">
        <f t="shared" si="48"/>
        <v>15</v>
      </c>
      <c r="I644" s="38" t="str">
        <f t="shared" si="49"/>
        <v>Pražec žlabový snímače</v>
      </c>
      <c r="J644" s="39">
        <v>0</v>
      </c>
      <c r="K644" s="121"/>
      <c r="L644" s="40"/>
    </row>
    <row r="645" spans="1:12" x14ac:dyDescent="0.2">
      <c r="A645" s="107" t="s">
        <v>1191</v>
      </c>
      <c r="B645" s="162"/>
      <c r="C645" s="66">
        <v>22915141</v>
      </c>
      <c r="D645" s="37" t="s">
        <v>1622</v>
      </c>
      <c r="E645" s="38" t="s">
        <v>264</v>
      </c>
      <c r="F645" s="38" t="str">
        <f t="shared" si="46"/>
        <v>A</v>
      </c>
      <c r="G645" s="38">
        <f t="shared" si="47"/>
        <v>8</v>
      </c>
      <c r="H645" s="38">
        <f t="shared" si="48"/>
        <v>15</v>
      </c>
      <c r="I645" s="38" t="str">
        <f t="shared" si="49"/>
        <v>Pražec žlabový snímače</v>
      </c>
      <c r="J645" s="39">
        <v>0</v>
      </c>
      <c r="K645" s="121"/>
      <c r="L645" s="40"/>
    </row>
    <row r="646" spans="1:12" x14ac:dyDescent="0.2">
      <c r="A646" s="107" t="s">
        <v>1192</v>
      </c>
      <c r="B646" s="162"/>
      <c r="C646" s="66">
        <v>22915151</v>
      </c>
      <c r="D646" s="37" t="s">
        <v>1622</v>
      </c>
      <c r="E646" s="38" t="s">
        <v>264</v>
      </c>
      <c r="F646" s="38" t="str">
        <f t="shared" si="46"/>
        <v>A</v>
      </c>
      <c r="G646" s="38">
        <f t="shared" si="47"/>
        <v>8</v>
      </c>
      <c r="H646" s="38">
        <f t="shared" si="48"/>
        <v>15</v>
      </c>
      <c r="I646" s="38" t="str">
        <f t="shared" si="49"/>
        <v>Pražec žlabový snímače</v>
      </c>
      <c r="J646" s="39">
        <v>0</v>
      </c>
      <c r="K646" s="121"/>
      <c r="L646" s="40"/>
    </row>
    <row r="647" spans="1:12" x14ac:dyDescent="0.2">
      <c r="A647" s="107" t="s">
        <v>1193</v>
      </c>
      <c r="B647" s="162"/>
      <c r="C647" s="66">
        <v>22905170</v>
      </c>
      <c r="D647" s="37" t="s">
        <v>1540</v>
      </c>
      <c r="E647" s="38" t="s">
        <v>265</v>
      </c>
      <c r="F647" s="38" t="str">
        <f t="shared" si="46"/>
        <v>A</v>
      </c>
      <c r="G647" s="38">
        <f t="shared" si="47"/>
        <v>8</v>
      </c>
      <c r="H647" s="38">
        <f t="shared" si="48"/>
        <v>15</v>
      </c>
      <c r="I647" s="38" t="str">
        <f t="shared" si="49"/>
        <v>Pražec žlabový PHS I. závěru</v>
      </c>
      <c r="J647" s="39">
        <v>0</v>
      </c>
      <c r="K647" s="121"/>
      <c r="L647" s="40"/>
    </row>
    <row r="648" spans="1:12" x14ac:dyDescent="0.2">
      <c r="A648" s="107" t="s">
        <v>1194</v>
      </c>
      <c r="B648" s="162"/>
      <c r="C648" s="66">
        <v>22905180</v>
      </c>
      <c r="D648" s="37" t="s">
        <v>1541</v>
      </c>
      <c r="E648" s="38" t="s">
        <v>266</v>
      </c>
      <c r="F648" s="38" t="str">
        <f t="shared" si="46"/>
        <v>A</v>
      </c>
      <c r="G648" s="38">
        <f t="shared" si="47"/>
        <v>8</v>
      </c>
      <c r="H648" s="38">
        <f t="shared" si="48"/>
        <v>15</v>
      </c>
      <c r="I648" s="38" t="str">
        <f t="shared" si="49"/>
        <v>Pražec žlabový PHS II. závěru</v>
      </c>
      <c r="J648" s="39">
        <v>0</v>
      </c>
      <c r="K648" s="121"/>
      <c r="L648" s="40"/>
    </row>
    <row r="649" spans="1:12" x14ac:dyDescent="0.2">
      <c r="A649" s="107" t="s">
        <v>1195</v>
      </c>
      <c r="B649" s="162"/>
      <c r="C649" s="66">
        <v>22905190</v>
      </c>
      <c r="D649" s="37" t="s">
        <v>1542</v>
      </c>
      <c r="E649" s="38" t="s">
        <v>267</v>
      </c>
      <c r="F649" s="38" t="str">
        <f t="shared" si="46"/>
        <v>A</v>
      </c>
      <c r="G649" s="38">
        <f t="shared" si="47"/>
        <v>8</v>
      </c>
      <c r="H649" s="38">
        <f t="shared" si="48"/>
        <v>15</v>
      </c>
      <c r="I649" s="38" t="str">
        <f t="shared" si="49"/>
        <v>Pražec žlabový PHS III. závěru</v>
      </c>
      <c r="J649" s="39">
        <v>0</v>
      </c>
      <c r="K649" s="121"/>
      <c r="L649" s="40"/>
    </row>
    <row r="650" spans="1:12" x14ac:dyDescent="0.2">
      <c r="A650" s="107" t="s">
        <v>1196</v>
      </c>
      <c r="B650" s="162"/>
      <c r="C650" s="66">
        <v>22875045</v>
      </c>
      <c r="D650" s="37" t="s">
        <v>422</v>
      </c>
      <c r="E650" s="38" t="s">
        <v>268</v>
      </c>
      <c r="F650" s="38" t="str">
        <f t="shared" si="46"/>
        <v>A</v>
      </c>
      <c r="G650" s="38">
        <f t="shared" si="47"/>
        <v>8</v>
      </c>
      <c r="H650" s="38">
        <f t="shared" si="48"/>
        <v>15</v>
      </c>
      <c r="I650" s="38" t="str">
        <f t="shared" si="49"/>
        <v>Pražec žlabový I.</v>
      </c>
      <c r="J650" s="39">
        <v>0</v>
      </c>
      <c r="K650" s="121"/>
      <c r="L650" s="40"/>
    </row>
    <row r="651" spans="1:12" x14ac:dyDescent="0.2">
      <c r="A651" s="107" t="s">
        <v>1197</v>
      </c>
      <c r="B651" s="162"/>
      <c r="C651" s="66">
        <v>22875038</v>
      </c>
      <c r="D651" s="37" t="s">
        <v>423</v>
      </c>
      <c r="E651" s="38" t="s">
        <v>269</v>
      </c>
      <c r="F651" s="38" t="str">
        <f t="shared" ref="F651:F682" si="50">IF(RIGHT(LEFT(E651,G651-1))="á","A",IF(RIGHT(LEFT(E651,G651-1))="é","A",IF(RIGHT(LEFT(E651,G651-1))="í","A",IF(RIGHT(LEFT(E651,G651-1))="ó","A",IF(RIGHT(LEFT(E651,G651-1))="ú","A",IF(RIGHT(LEFT(E651,G651-1))="ů","A",IF(RIGHT(LEFT(E651,G651-1))="ý","A","N")))))))</f>
        <v>A</v>
      </c>
      <c r="G651" s="38">
        <f t="shared" si="47"/>
        <v>6</v>
      </c>
      <c r="H651" s="38">
        <f t="shared" si="48"/>
        <v>11</v>
      </c>
      <c r="I651" s="38" t="str">
        <f t="shared" si="49"/>
        <v>Kryt boční úplný I.</v>
      </c>
      <c r="J651" s="39">
        <v>0</v>
      </c>
      <c r="K651" s="121"/>
      <c r="L651" s="40"/>
    </row>
    <row r="652" spans="1:12" x14ac:dyDescent="0.2">
      <c r="A652" s="107" t="s">
        <v>1198</v>
      </c>
      <c r="B652" s="162"/>
      <c r="C652" s="66">
        <v>22875015</v>
      </c>
      <c r="D652" s="37" t="s">
        <v>424</v>
      </c>
      <c r="E652" s="38" t="s">
        <v>270</v>
      </c>
      <c r="F652" s="38" t="str">
        <f t="shared" si="50"/>
        <v>A</v>
      </c>
      <c r="G652" s="38">
        <f t="shared" si="47"/>
        <v>6</v>
      </c>
      <c r="H652" s="38">
        <f t="shared" si="48"/>
        <v>11</v>
      </c>
      <c r="I652" s="38" t="str">
        <f t="shared" si="49"/>
        <v>Kryt boční úplný II.</v>
      </c>
      <c r="J652" s="39">
        <v>0</v>
      </c>
      <c r="K652" s="121"/>
      <c r="L652" s="40"/>
    </row>
    <row r="653" spans="1:12" x14ac:dyDescent="0.2">
      <c r="A653" s="107" t="s">
        <v>1199</v>
      </c>
      <c r="B653" s="162"/>
      <c r="C653" s="66">
        <v>31135039</v>
      </c>
      <c r="D653" s="37" t="s">
        <v>425</v>
      </c>
      <c r="E653" s="38" t="s">
        <v>271</v>
      </c>
      <c r="F653" s="38" t="str">
        <f t="shared" si="50"/>
        <v>A</v>
      </c>
      <c r="G653" s="38">
        <f t="shared" si="47"/>
        <v>8</v>
      </c>
      <c r="H653" s="38">
        <f t="shared" si="48"/>
        <v>13</v>
      </c>
      <c r="I653" s="38" t="str">
        <f t="shared" si="49"/>
        <v xml:space="preserve">Kryt střední úplný </v>
      </c>
      <c r="J653" s="39">
        <v>0</v>
      </c>
      <c r="K653" s="121"/>
      <c r="L653" s="40"/>
    </row>
    <row r="654" spans="1:12" x14ac:dyDescent="0.2">
      <c r="A654" s="107" t="s">
        <v>1200</v>
      </c>
      <c r="B654" s="162"/>
      <c r="C654" s="66">
        <v>22870032</v>
      </c>
      <c r="D654" s="37" t="s">
        <v>272</v>
      </c>
      <c r="E654" s="38" t="s">
        <v>272</v>
      </c>
      <c r="F654" s="38" t="str">
        <f t="shared" si="50"/>
        <v>N</v>
      </c>
      <c r="G654" s="38">
        <f t="shared" si="47"/>
        <v>7</v>
      </c>
      <c r="H654" s="38" t="e">
        <f t="shared" si="48"/>
        <v>#VALUE!</v>
      </c>
      <c r="I654" s="38" t="str">
        <f>E654</f>
        <v>Krytka II</v>
      </c>
      <c r="J654" s="39">
        <v>0</v>
      </c>
      <c r="K654" s="121"/>
      <c r="L654" s="40"/>
    </row>
    <row r="655" spans="1:12" x14ac:dyDescent="0.2">
      <c r="A655" s="107" t="s">
        <v>1201</v>
      </c>
      <c r="B655" s="162"/>
      <c r="C655" s="66">
        <v>22875013</v>
      </c>
      <c r="D655" s="37" t="s">
        <v>426</v>
      </c>
      <c r="E655" s="38" t="s">
        <v>273</v>
      </c>
      <c r="F655" s="38" t="str">
        <f t="shared" si="50"/>
        <v>A</v>
      </c>
      <c r="G655" s="38">
        <f t="shared" si="47"/>
        <v>6</v>
      </c>
      <c r="H655" s="38">
        <f t="shared" si="48"/>
        <v>11</v>
      </c>
      <c r="I655" s="38" t="str">
        <f t="shared" ref="I655:I688" si="51">CONCATENATE(PROPER(MID(E655,G655+1,H655-G655-1))," ",LOWER(MID(E655,1,G655-1))," ",MID(E655,H655+1,LEN(E655)-H655))</f>
        <v>Kryt boční úplný I. pravý</v>
      </c>
      <c r="J655" s="39">
        <v>0</v>
      </c>
      <c r="K655" s="121"/>
      <c r="L655" s="40"/>
    </row>
    <row r="656" spans="1:12" x14ac:dyDescent="0.2">
      <c r="A656" s="107" t="s">
        <v>1202</v>
      </c>
      <c r="B656" s="162"/>
      <c r="C656" s="66">
        <v>22875014</v>
      </c>
      <c r="D656" s="37" t="s">
        <v>427</v>
      </c>
      <c r="E656" s="38" t="s">
        <v>274</v>
      </c>
      <c r="F656" s="38" t="str">
        <f t="shared" si="50"/>
        <v>A</v>
      </c>
      <c r="G656" s="38">
        <f t="shared" si="47"/>
        <v>6</v>
      </c>
      <c r="H656" s="38">
        <f t="shared" si="48"/>
        <v>11</v>
      </c>
      <c r="I656" s="38" t="str">
        <f t="shared" si="51"/>
        <v>Kryt boční úplný I. levý</v>
      </c>
      <c r="J656" s="39">
        <v>0</v>
      </c>
      <c r="K656" s="121"/>
      <c r="L656" s="40"/>
    </row>
    <row r="657" spans="1:12" x14ac:dyDescent="0.2">
      <c r="A657" s="107" t="s">
        <v>1203</v>
      </c>
      <c r="B657" s="162"/>
      <c r="C657" s="66">
        <v>31535023</v>
      </c>
      <c r="D657" s="37" t="s">
        <v>428</v>
      </c>
      <c r="E657" s="38" t="s">
        <v>275</v>
      </c>
      <c r="F657" s="38" t="str">
        <f t="shared" si="50"/>
        <v>A</v>
      </c>
      <c r="G657" s="38">
        <f t="shared" si="47"/>
        <v>8</v>
      </c>
      <c r="H657" s="38">
        <f t="shared" si="48"/>
        <v>15</v>
      </c>
      <c r="I657" s="38" t="str">
        <f t="shared" si="51"/>
        <v>Pražec žlabový II. závěru</v>
      </c>
      <c r="J657" s="39">
        <v>0</v>
      </c>
      <c r="K657" s="121"/>
      <c r="L657" s="40"/>
    </row>
    <row r="658" spans="1:12" x14ac:dyDescent="0.2">
      <c r="A658" s="107" t="s">
        <v>1204</v>
      </c>
      <c r="B658" s="162"/>
      <c r="C658" s="66">
        <v>31535024</v>
      </c>
      <c r="D658" s="37" t="s">
        <v>429</v>
      </c>
      <c r="E658" s="38" t="s">
        <v>276</v>
      </c>
      <c r="F658" s="38" t="str">
        <f t="shared" si="50"/>
        <v>A</v>
      </c>
      <c r="G658" s="38">
        <f t="shared" si="47"/>
        <v>8</v>
      </c>
      <c r="H658" s="38">
        <f t="shared" si="48"/>
        <v>15</v>
      </c>
      <c r="I658" s="38" t="str">
        <f t="shared" si="51"/>
        <v>Pražec žlabový III. závěru</v>
      </c>
      <c r="J658" s="39">
        <v>0</v>
      </c>
      <c r="K658" s="121"/>
      <c r="L658" s="40"/>
    </row>
    <row r="659" spans="1:12" x14ac:dyDescent="0.2">
      <c r="A659" s="107" t="s">
        <v>1205</v>
      </c>
      <c r="B659" s="162"/>
      <c r="C659" s="66">
        <v>31535025</v>
      </c>
      <c r="D659" s="37" t="s">
        <v>430</v>
      </c>
      <c r="E659" s="38" t="s">
        <v>277</v>
      </c>
      <c r="F659" s="38" t="str">
        <f t="shared" si="50"/>
        <v>A</v>
      </c>
      <c r="G659" s="38">
        <f t="shared" si="47"/>
        <v>8</v>
      </c>
      <c r="H659" s="38">
        <f t="shared" si="48"/>
        <v>15</v>
      </c>
      <c r="I659" s="38" t="str">
        <f t="shared" si="51"/>
        <v>Pražec žlabový IV. závěru</v>
      </c>
      <c r="J659" s="39">
        <v>0</v>
      </c>
      <c r="K659" s="121"/>
      <c r="L659" s="40"/>
    </row>
    <row r="660" spans="1:12" x14ac:dyDescent="0.2">
      <c r="A660" s="107" t="s">
        <v>1206</v>
      </c>
      <c r="B660" s="162"/>
      <c r="C660" s="66">
        <v>22875057</v>
      </c>
      <c r="D660" s="37" t="s">
        <v>431</v>
      </c>
      <c r="E660" s="38" t="s">
        <v>278</v>
      </c>
      <c r="F660" s="38" t="str">
        <f t="shared" si="50"/>
        <v>A</v>
      </c>
      <c r="G660" s="38">
        <f t="shared" si="47"/>
        <v>8</v>
      </c>
      <c r="H660" s="38">
        <f t="shared" si="48"/>
        <v>15</v>
      </c>
      <c r="I660" s="38" t="str">
        <f t="shared" si="51"/>
        <v>Pražec žlabový I. zkrácený pravý</v>
      </c>
      <c r="J660" s="39">
        <v>0</v>
      </c>
      <c r="K660" s="121"/>
      <c r="L660" s="40"/>
    </row>
    <row r="661" spans="1:12" x14ac:dyDescent="0.2">
      <c r="A661" s="107" t="s">
        <v>1207</v>
      </c>
      <c r="B661" s="162"/>
      <c r="C661" s="66">
        <v>31135085</v>
      </c>
      <c r="D661" s="37" t="s">
        <v>432</v>
      </c>
      <c r="E661" s="38" t="s">
        <v>279</v>
      </c>
      <c r="F661" s="38" t="str">
        <f t="shared" si="50"/>
        <v>A</v>
      </c>
      <c r="G661" s="38">
        <f t="shared" si="47"/>
        <v>6</v>
      </c>
      <c r="H661" s="38">
        <f t="shared" si="48"/>
        <v>11</v>
      </c>
      <c r="I661" s="38" t="str">
        <f t="shared" si="51"/>
        <v>Kryt boční zkrácený úplný I.</v>
      </c>
      <c r="J661" s="39">
        <v>0</v>
      </c>
      <c r="K661" s="121"/>
      <c r="L661" s="40"/>
    </row>
    <row r="662" spans="1:12" x14ac:dyDescent="0.2">
      <c r="A662" s="107" t="s">
        <v>1208</v>
      </c>
      <c r="B662" s="162"/>
      <c r="C662" s="66">
        <v>22875058</v>
      </c>
      <c r="D662" s="37" t="s">
        <v>433</v>
      </c>
      <c r="E662" s="38" t="s">
        <v>280</v>
      </c>
      <c r="F662" s="38" t="str">
        <f t="shared" si="50"/>
        <v>A</v>
      </c>
      <c r="G662" s="38">
        <f t="shared" si="47"/>
        <v>8</v>
      </c>
      <c r="H662" s="38">
        <f t="shared" si="48"/>
        <v>15</v>
      </c>
      <c r="I662" s="38" t="str">
        <f t="shared" si="51"/>
        <v>Pražec žlabový I. zkrácený levý</v>
      </c>
      <c r="J662" s="39">
        <v>0</v>
      </c>
      <c r="K662" s="121"/>
      <c r="L662" s="40"/>
    </row>
    <row r="663" spans="1:12" x14ac:dyDescent="0.2">
      <c r="A663" s="107" t="s">
        <v>1209</v>
      </c>
      <c r="B663" s="162"/>
      <c r="C663" s="66">
        <v>31125052</v>
      </c>
      <c r="D663" s="37" t="s">
        <v>428</v>
      </c>
      <c r="E663" s="38" t="s">
        <v>275</v>
      </c>
      <c r="F663" s="38" t="str">
        <f t="shared" si="50"/>
        <v>A</v>
      </c>
      <c r="G663" s="38">
        <f t="shared" si="47"/>
        <v>8</v>
      </c>
      <c r="H663" s="38">
        <f t="shared" si="48"/>
        <v>15</v>
      </c>
      <c r="I663" s="38" t="str">
        <f t="shared" si="51"/>
        <v>Pražec žlabový II. závěru</v>
      </c>
      <c r="J663" s="39">
        <v>0</v>
      </c>
      <c r="K663" s="121"/>
      <c r="L663" s="40"/>
    </row>
    <row r="664" spans="1:12" x14ac:dyDescent="0.2">
      <c r="A664" s="107" t="s">
        <v>1210</v>
      </c>
      <c r="B664" s="162"/>
      <c r="C664" s="66">
        <v>31135145</v>
      </c>
      <c r="D664" s="37" t="s">
        <v>434</v>
      </c>
      <c r="E664" s="38" t="s">
        <v>281</v>
      </c>
      <c r="F664" s="38" t="str">
        <f t="shared" si="50"/>
        <v>A</v>
      </c>
      <c r="G664" s="38">
        <f t="shared" si="47"/>
        <v>6</v>
      </c>
      <c r="H664" s="38">
        <f t="shared" si="48"/>
        <v>11</v>
      </c>
      <c r="I664" s="38" t="str">
        <f t="shared" si="51"/>
        <v>Kryt boční úplný VII.</v>
      </c>
      <c r="J664" s="39">
        <v>0</v>
      </c>
      <c r="K664" s="121"/>
      <c r="L664" s="40"/>
    </row>
    <row r="665" spans="1:12" x14ac:dyDescent="0.2">
      <c r="A665" s="107" t="s">
        <v>1211</v>
      </c>
      <c r="B665" s="162"/>
      <c r="C665" s="66">
        <v>31135143</v>
      </c>
      <c r="D665" s="37" t="s">
        <v>435</v>
      </c>
      <c r="E665" s="38" t="s">
        <v>282</v>
      </c>
      <c r="F665" s="38" t="str">
        <f t="shared" si="50"/>
        <v>A</v>
      </c>
      <c r="G665" s="38">
        <f t="shared" si="47"/>
        <v>6</v>
      </c>
      <c r="H665" s="38">
        <f t="shared" si="48"/>
        <v>11</v>
      </c>
      <c r="I665" s="38" t="str">
        <f t="shared" si="51"/>
        <v>Kryt boční úplný pravý VI.</v>
      </c>
      <c r="J665" s="39">
        <v>0</v>
      </c>
      <c r="K665" s="121"/>
      <c r="L665" s="40"/>
    </row>
    <row r="666" spans="1:12" x14ac:dyDescent="0.2">
      <c r="A666" s="107" t="s">
        <v>1212</v>
      </c>
      <c r="B666" s="162"/>
      <c r="C666" s="66">
        <v>31135144</v>
      </c>
      <c r="D666" s="37" t="s">
        <v>436</v>
      </c>
      <c r="E666" s="38" t="s">
        <v>283</v>
      </c>
      <c r="F666" s="38" t="str">
        <f t="shared" si="50"/>
        <v>A</v>
      </c>
      <c r="G666" s="38">
        <f t="shared" si="47"/>
        <v>6</v>
      </c>
      <c r="H666" s="38">
        <f t="shared" si="48"/>
        <v>11</v>
      </c>
      <c r="I666" s="38" t="str">
        <f t="shared" si="51"/>
        <v>Kryt boční úplný levý VI.</v>
      </c>
      <c r="J666" s="39">
        <v>0</v>
      </c>
      <c r="K666" s="121"/>
      <c r="L666" s="40"/>
    </row>
    <row r="667" spans="1:12" x14ac:dyDescent="0.2">
      <c r="A667" s="107" t="s">
        <v>1213</v>
      </c>
      <c r="B667" s="162"/>
      <c r="C667" s="66">
        <v>31135141</v>
      </c>
      <c r="D667" s="37" t="s">
        <v>428</v>
      </c>
      <c r="E667" s="38" t="s">
        <v>275</v>
      </c>
      <c r="F667" s="38" t="str">
        <f t="shared" si="50"/>
        <v>A</v>
      </c>
      <c r="G667" s="38">
        <f t="shared" si="47"/>
        <v>8</v>
      </c>
      <c r="H667" s="38">
        <f t="shared" si="48"/>
        <v>15</v>
      </c>
      <c r="I667" s="38" t="str">
        <f t="shared" si="51"/>
        <v>Pražec žlabový II. závěru</v>
      </c>
      <c r="J667" s="39">
        <v>0</v>
      </c>
      <c r="K667" s="121"/>
      <c r="L667" s="40"/>
    </row>
    <row r="668" spans="1:12" x14ac:dyDescent="0.2">
      <c r="A668" s="107" t="s">
        <v>1214</v>
      </c>
      <c r="B668" s="162"/>
      <c r="C668" s="66">
        <v>31155036</v>
      </c>
      <c r="D668" s="37" t="s">
        <v>428</v>
      </c>
      <c r="E668" s="38" t="s">
        <v>275</v>
      </c>
      <c r="F668" s="38" t="str">
        <f t="shared" si="50"/>
        <v>A</v>
      </c>
      <c r="G668" s="38">
        <f t="shared" si="47"/>
        <v>8</v>
      </c>
      <c r="H668" s="38">
        <f t="shared" si="48"/>
        <v>15</v>
      </c>
      <c r="I668" s="38" t="str">
        <f t="shared" si="51"/>
        <v>Pražec žlabový II. závěru</v>
      </c>
      <c r="J668" s="39">
        <v>0</v>
      </c>
      <c r="K668" s="121"/>
      <c r="L668" s="40"/>
    </row>
    <row r="669" spans="1:12" x14ac:dyDescent="0.2">
      <c r="A669" s="107" t="s">
        <v>1215</v>
      </c>
      <c r="B669" s="162"/>
      <c r="C669" s="66">
        <v>31155038</v>
      </c>
      <c r="D669" s="37" t="s">
        <v>437</v>
      </c>
      <c r="E669" s="38" t="s">
        <v>284</v>
      </c>
      <c r="F669" s="38" t="str">
        <f t="shared" si="50"/>
        <v>A</v>
      </c>
      <c r="G669" s="38">
        <f t="shared" si="47"/>
        <v>6</v>
      </c>
      <c r="H669" s="38">
        <f t="shared" si="48"/>
        <v>11</v>
      </c>
      <c r="I669" s="38" t="str">
        <f t="shared" si="51"/>
        <v>Kryt boční úplný pravý IV.</v>
      </c>
      <c r="J669" s="39">
        <v>0</v>
      </c>
      <c r="K669" s="121"/>
      <c r="L669" s="40"/>
    </row>
    <row r="670" spans="1:12" x14ac:dyDescent="0.2">
      <c r="A670" s="107" t="s">
        <v>1216</v>
      </c>
      <c r="B670" s="162"/>
      <c r="C670" s="66">
        <v>31155039</v>
      </c>
      <c r="D670" s="37" t="s">
        <v>438</v>
      </c>
      <c r="E670" s="38" t="s">
        <v>285</v>
      </c>
      <c r="F670" s="38" t="str">
        <f t="shared" si="50"/>
        <v>A</v>
      </c>
      <c r="G670" s="38">
        <f t="shared" si="47"/>
        <v>6</v>
      </c>
      <c r="H670" s="38">
        <f t="shared" si="48"/>
        <v>11</v>
      </c>
      <c r="I670" s="38" t="str">
        <f t="shared" si="51"/>
        <v>Kryt boční úplný levý IV.</v>
      </c>
      <c r="J670" s="39">
        <v>0</v>
      </c>
      <c r="K670" s="121"/>
      <c r="L670" s="40"/>
    </row>
    <row r="671" spans="1:12" x14ac:dyDescent="0.2">
      <c r="A671" s="107" t="s">
        <v>1217</v>
      </c>
      <c r="B671" s="162"/>
      <c r="C671" s="66">
        <v>31155037</v>
      </c>
      <c r="D671" s="37" t="s">
        <v>429</v>
      </c>
      <c r="E671" s="38" t="s">
        <v>276</v>
      </c>
      <c r="F671" s="38" t="str">
        <f t="shared" si="50"/>
        <v>A</v>
      </c>
      <c r="G671" s="38">
        <f t="shared" si="47"/>
        <v>8</v>
      </c>
      <c r="H671" s="38">
        <f t="shared" si="48"/>
        <v>15</v>
      </c>
      <c r="I671" s="38" t="str">
        <f t="shared" si="51"/>
        <v>Pražec žlabový III. závěru</v>
      </c>
      <c r="J671" s="39">
        <v>0</v>
      </c>
      <c r="K671" s="121"/>
      <c r="L671" s="40"/>
    </row>
    <row r="672" spans="1:12" x14ac:dyDescent="0.2">
      <c r="A672" s="107" t="s">
        <v>1218</v>
      </c>
      <c r="B672" s="162"/>
      <c r="C672" s="66">
        <v>31245042</v>
      </c>
      <c r="D672" s="37" t="s">
        <v>428</v>
      </c>
      <c r="E672" s="38" t="s">
        <v>275</v>
      </c>
      <c r="F672" s="38" t="str">
        <f t="shared" si="50"/>
        <v>A</v>
      </c>
      <c r="G672" s="38">
        <f t="shared" si="47"/>
        <v>8</v>
      </c>
      <c r="H672" s="38">
        <f t="shared" si="48"/>
        <v>15</v>
      </c>
      <c r="I672" s="38" t="str">
        <f t="shared" si="51"/>
        <v>Pražec žlabový II. závěru</v>
      </c>
      <c r="J672" s="39">
        <v>0</v>
      </c>
      <c r="K672" s="121"/>
      <c r="L672" s="40"/>
    </row>
    <row r="673" spans="1:12" x14ac:dyDescent="0.2">
      <c r="A673" s="107" t="s">
        <v>1219</v>
      </c>
      <c r="B673" s="162"/>
      <c r="C673" s="66">
        <v>31255037</v>
      </c>
      <c r="D673" s="37" t="s">
        <v>428</v>
      </c>
      <c r="E673" s="38" t="s">
        <v>275</v>
      </c>
      <c r="F673" s="38" t="str">
        <f t="shared" si="50"/>
        <v>A</v>
      </c>
      <c r="G673" s="38">
        <f t="shared" si="47"/>
        <v>8</v>
      </c>
      <c r="H673" s="38">
        <f t="shared" si="48"/>
        <v>15</v>
      </c>
      <c r="I673" s="38" t="str">
        <f t="shared" si="51"/>
        <v>Pražec žlabový II. závěru</v>
      </c>
      <c r="J673" s="39">
        <v>0</v>
      </c>
      <c r="K673" s="121"/>
      <c r="L673" s="40"/>
    </row>
    <row r="674" spans="1:12" x14ac:dyDescent="0.2">
      <c r="A674" s="107" t="s">
        <v>1220</v>
      </c>
      <c r="B674" s="162"/>
      <c r="C674" s="66">
        <v>31265028</v>
      </c>
      <c r="D674" s="37" t="s">
        <v>429</v>
      </c>
      <c r="E674" s="38" t="s">
        <v>276</v>
      </c>
      <c r="F674" s="38" t="str">
        <f t="shared" si="50"/>
        <v>A</v>
      </c>
      <c r="G674" s="38">
        <f t="shared" si="47"/>
        <v>8</v>
      </c>
      <c r="H674" s="38">
        <f t="shared" si="48"/>
        <v>15</v>
      </c>
      <c r="I674" s="38" t="str">
        <f t="shared" si="51"/>
        <v>Pražec žlabový III. závěru</v>
      </c>
      <c r="J674" s="39">
        <v>0</v>
      </c>
      <c r="K674" s="121"/>
      <c r="L674" s="40"/>
    </row>
    <row r="675" spans="1:12" x14ac:dyDescent="0.2">
      <c r="A675" s="107" t="s">
        <v>1221</v>
      </c>
      <c r="B675" s="162"/>
      <c r="C675" s="66">
        <v>31115041</v>
      </c>
      <c r="D675" s="37" t="s">
        <v>424</v>
      </c>
      <c r="E675" s="38" t="s">
        <v>270</v>
      </c>
      <c r="F675" s="38" t="str">
        <f t="shared" si="50"/>
        <v>A</v>
      </c>
      <c r="G675" s="38">
        <f t="shared" si="47"/>
        <v>6</v>
      </c>
      <c r="H675" s="38">
        <f t="shared" si="48"/>
        <v>11</v>
      </c>
      <c r="I675" s="38" t="str">
        <f t="shared" si="51"/>
        <v>Kryt boční úplný II.</v>
      </c>
      <c r="J675" s="39">
        <v>0</v>
      </c>
      <c r="K675" s="121"/>
      <c r="L675" s="40"/>
    </row>
    <row r="676" spans="1:12" x14ac:dyDescent="0.2">
      <c r="A676" s="107" t="s">
        <v>1222</v>
      </c>
      <c r="B676" s="162"/>
      <c r="C676" s="66">
        <v>31135037</v>
      </c>
      <c r="D676" s="37" t="s">
        <v>439</v>
      </c>
      <c r="E676" s="38" t="s">
        <v>286</v>
      </c>
      <c r="F676" s="38" t="str">
        <f t="shared" si="50"/>
        <v>A</v>
      </c>
      <c r="G676" s="38">
        <f t="shared" si="47"/>
        <v>6</v>
      </c>
      <c r="H676" s="38">
        <f t="shared" si="48"/>
        <v>11</v>
      </c>
      <c r="I676" s="38" t="str">
        <f t="shared" si="51"/>
        <v>Kryt boční úplný pravý II.</v>
      </c>
      <c r="J676" s="39">
        <v>0</v>
      </c>
      <c r="K676" s="121"/>
      <c r="L676" s="40"/>
    </row>
    <row r="677" spans="1:12" x14ac:dyDescent="0.2">
      <c r="A677" s="107" t="s">
        <v>1223</v>
      </c>
      <c r="B677" s="162"/>
      <c r="C677" s="66">
        <v>31135038</v>
      </c>
      <c r="D677" s="37" t="s">
        <v>440</v>
      </c>
      <c r="E677" s="38" t="s">
        <v>287</v>
      </c>
      <c r="F677" s="38" t="str">
        <f t="shared" si="50"/>
        <v>A</v>
      </c>
      <c r="G677" s="38">
        <f t="shared" si="47"/>
        <v>6</v>
      </c>
      <c r="H677" s="38">
        <f t="shared" si="48"/>
        <v>11</v>
      </c>
      <c r="I677" s="38" t="str">
        <f t="shared" si="51"/>
        <v>Kryt boční úplný levý II.</v>
      </c>
      <c r="J677" s="39">
        <v>0</v>
      </c>
      <c r="K677" s="121"/>
      <c r="L677" s="40"/>
    </row>
    <row r="678" spans="1:12" x14ac:dyDescent="0.2">
      <c r="A678" s="107" t="s">
        <v>1224</v>
      </c>
      <c r="B678" s="162"/>
      <c r="C678" s="66">
        <v>31135040</v>
      </c>
      <c r="D678" s="37" t="s">
        <v>423</v>
      </c>
      <c r="E678" s="38" t="s">
        <v>269</v>
      </c>
      <c r="F678" s="38" t="str">
        <f t="shared" si="50"/>
        <v>A</v>
      </c>
      <c r="G678" s="38">
        <f t="shared" si="47"/>
        <v>6</v>
      </c>
      <c r="H678" s="38">
        <f t="shared" si="48"/>
        <v>11</v>
      </c>
      <c r="I678" s="38" t="str">
        <f t="shared" si="51"/>
        <v>Kryt boční úplný I.</v>
      </c>
      <c r="J678" s="39">
        <v>0</v>
      </c>
      <c r="K678" s="121"/>
      <c r="L678" s="40"/>
    </row>
    <row r="679" spans="1:12" x14ac:dyDescent="0.2">
      <c r="A679" s="107" t="s">
        <v>1225</v>
      </c>
      <c r="B679" s="162"/>
      <c r="C679" s="66">
        <v>31135041</v>
      </c>
      <c r="D679" s="37" t="s">
        <v>441</v>
      </c>
      <c r="E679" s="38" t="s">
        <v>288</v>
      </c>
      <c r="F679" s="38" t="str">
        <f t="shared" si="50"/>
        <v>A</v>
      </c>
      <c r="G679" s="38">
        <f t="shared" si="47"/>
        <v>6</v>
      </c>
      <c r="H679" s="38">
        <f t="shared" si="48"/>
        <v>11</v>
      </c>
      <c r="I679" s="38" t="str">
        <f t="shared" si="51"/>
        <v>Kryt boční úplný pravý III.</v>
      </c>
      <c r="J679" s="39">
        <v>0</v>
      </c>
      <c r="K679" s="121"/>
      <c r="L679" s="40"/>
    </row>
    <row r="680" spans="1:12" x14ac:dyDescent="0.2">
      <c r="A680" s="107" t="s">
        <v>1226</v>
      </c>
      <c r="B680" s="162"/>
      <c r="C680" s="66">
        <v>31135042</v>
      </c>
      <c r="D680" s="37" t="s">
        <v>442</v>
      </c>
      <c r="E680" s="38" t="s">
        <v>289</v>
      </c>
      <c r="F680" s="38" t="str">
        <f t="shared" si="50"/>
        <v>A</v>
      </c>
      <c r="G680" s="38">
        <f t="shared" si="47"/>
        <v>6</v>
      </c>
      <c r="H680" s="38">
        <f t="shared" si="48"/>
        <v>11</v>
      </c>
      <c r="I680" s="38" t="str">
        <f t="shared" si="51"/>
        <v>Kryt boční úplný levý III.</v>
      </c>
      <c r="J680" s="39">
        <v>0</v>
      </c>
      <c r="K680" s="121"/>
      <c r="L680" s="40"/>
    </row>
    <row r="681" spans="1:12" x14ac:dyDescent="0.2">
      <c r="A681" s="107" t="s">
        <v>1227</v>
      </c>
      <c r="B681" s="162"/>
      <c r="C681" s="66">
        <v>31155020</v>
      </c>
      <c r="D681" s="37" t="s">
        <v>441</v>
      </c>
      <c r="E681" s="38" t="s">
        <v>288</v>
      </c>
      <c r="F681" s="38" t="str">
        <f t="shared" si="50"/>
        <v>A</v>
      </c>
      <c r="G681" s="38">
        <f t="shared" si="47"/>
        <v>6</v>
      </c>
      <c r="H681" s="38">
        <f t="shared" si="48"/>
        <v>11</v>
      </c>
      <c r="I681" s="38" t="str">
        <f t="shared" si="51"/>
        <v>Kryt boční úplný pravý III.</v>
      </c>
      <c r="J681" s="39">
        <v>0</v>
      </c>
      <c r="K681" s="121"/>
      <c r="L681" s="40"/>
    </row>
    <row r="682" spans="1:12" x14ac:dyDescent="0.2">
      <c r="A682" s="107" t="s">
        <v>1228</v>
      </c>
      <c r="B682" s="162"/>
      <c r="C682" s="66">
        <v>31155021</v>
      </c>
      <c r="D682" s="37" t="s">
        <v>442</v>
      </c>
      <c r="E682" s="38" t="s">
        <v>289</v>
      </c>
      <c r="F682" s="38" t="str">
        <f t="shared" si="50"/>
        <v>A</v>
      </c>
      <c r="G682" s="38">
        <f t="shared" si="47"/>
        <v>6</v>
      </c>
      <c r="H682" s="38">
        <f t="shared" si="48"/>
        <v>11</v>
      </c>
      <c r="I682" s="38" t="str">
        <f t="shared" si="51"/>
        <v>Kryt boční úplný levý III.</v>
      </c>
      <c r="J682" s="39">
        <v>0</v>
      </c>
      <c r="K682" s="121"/>
      <c r="L682" s="40"/>
    </row>
    <row r="683" spans="1:12" x14ac:dyDescent="0.2">
      <c r="A683" s="107" t="s">
        <v>1229</v>
      </c>
      <c r="B683" s="162"/>
      <c r="C683" s="66">
        <v>31155028</v>
      </c>
      <c r="D683" s="37" t="s">
        <v>443</v>
      </c>
      <c r="E683" s="38" t="s">
        <v>290</v>
      </c>
      <c r="F683" s="38" t="str">
        <f t="shared" ref="F683:F688" si="52">IF(RIGHT(LEFT(E683,G683-1))="á","A",IF(RIGHT(LEFT(E683,G683-1))="é","A",IF(RIGHT(LEFT(E683,G683-1))="í","A",IF(RIGHT(LEFT(E683,G683-1))="ó","A",IF(RIGHT(LEFT(E683,G683-1))="ú","A",IF(RIGHT(LEFT(E683,G683-1))="ů","A",IF(RIGHT(LEFT(E683,G683-1))="ý","A","N")))))))</f>
        <v>A</v>
      </c>
      <c r="G683" s="38">
        <f t="shared" si="47"/>
        <v>6</v>
      </c>
      <c r="H683" s="38">
        <f t="shared" si="48"/>
        <v>11</v>
      </c>
      <c r="I683" s="38" t="str">
        <f t="shared" si="51"/>
        <v>Kryt boční úplný I. DL</v>
      </c>
      <c r="J683" s="39">
        <v>0</v>
      </c>
      <c r="K683" s="121"/>
      <c r="L683" s="40"/>
    </row>
    <row r="684" spans="1:12" x14ac:dyDescent="0.2">
      <c r="A684" s="107" t="s">
        <v>1230</v>
      </c>
      <c r="B684" s="162"/>
      <c r="C684" s="66">
        <v>31555007</v>
      </c>
      <c r="D684" s="37" t="s">
        <v>444</v>
      </c>
      <c r="E684" s="38" t="s">
        <v>291</v>
      </c>
      <c r="F684" s="38" t="str">
        <f t="shared" si="52"/>
        <v>A</v>
      </c>
      <c r="G684" s="38">
        <f t="shared" si="47"/>
        <v>8</v>
      </c>
      <c r="H684" s="38">
        <f t="shared" si="48"/>
        <v>15</v>
      </c>
      <c r="I684" s="38" t="str">
        <f t="shared" si="51"/>
        <v>Pražec žlabový přestavníku výměny pravý</v>
      </c>
      <c r="J684" s="39">
        <v>0</v>
      </c>
      <c r="K684" s="121"/>
      <c r="L684" s="40"/>
    </row>
    <row r="685" spans="1:12" x14ac:dyDescent="0.2">
      <c r="A685" s="107" t="s">
        <v>1231</v>
      </c>
      <c r="B685" s="162"/>
      <c r="C685" s="66">
        <v>31515030</v>
      </c>
      <c r="D685" s="37" t="s">
        <v>445</v>
      </c>
      <c r="E685" s="38" t="s">
        <v>292</v>
      </c>
      <c r="F685" s="38" t="str">
        <f t="shared" si="52"/>
        <v>A</v>
      </c>
      <c r="G685" s="38">
        <f t="shared" si="47"/>
        <v>6</v>
      </c>
      <c r="H685" s="38">
        <f t="shared" si="48"/>
        <v>11</v>
      </c>
      <c r="I685" s="38" t="str">
        <f t="shared" si="51"/>
        <v>Kryt boční KV I. úplný</v>
      </c>
      <c r="J685" s="39">
        <v>0</v>
      </c>
      <c r="K685" s="121"/>
      <c r="L685" s="40"/>
    </row>
    <row r="686" spans="1:12" x14ac:dyDescent="0.2">
      <c r="A686" s="107" t="s">
        <v>1232</v>
      </c>
      <c r="B686" s="162"/>
      <c r="C686" s="66">
        <v>31515036</v>
      </c>
      <c r="D686" s="37" t="s">
        <v>446</v>
      </c>
      <c r="E686" s="38" t="s">
        <v>293</v>
      </c>
      <c r="F686" s="38" t="str">
        <f t="shared" si="52"/>
        <v>A</v>
      </c>
      <c r="G686" s="38">
        <f t="shared" si="47"/>
        <v>6</v>
      </c>
      <c r="H686" s="38">
        <f t="shared" si="48"/>
        <v>11</v>
      </c>
      <c r="I686" s="38" t="str">
        <f t="shared" si="51"/>
        <v>Kryt boční KV VII. úplný</v>
      </c>
      <c r="J686" s="39">
        <v>0</v>
      </c>
      <c r="K686" s="121"/>
      <c r="L686" s="40"/>
    </row>
    <row r="687" spans="1:12" x14ac:dyDescent="0.2">
      <c r="A687" s="107" t="s">
        <v>1233</v>
      </c>
      <c r="B687" s="162"/>
      <c r="C687" s="66">
        <v>31555013</v>
      </c>
      <c r="D687" s="37" t="s">
        <v>447</v>
      </c>
      <c r="E687" s="38" t="s">
        <v>294</v>
      </c>
      <c r="F687" s="38" t="str">
        <f t="shared" si="52"/>
        <v>A</v>
      </c>
      <c r="G687" s="38">
        <f t="shared" si="47"/>
        <v>8</v>
      </c>
      <c r="H687" s="38">
        <f t="shared" si="48"/>
        <v>13</v>
      </c>
      <c r="I687" s="38" t="str">
        <f t="shared" si="51"/>
        <v>Kryt střední KV VI. úplný</v>
      </c>
      <c r="J687" s="39">
        <v>0</v>
      </c>
      <c r="K687" s="121"/>
      <c r="L687" s="40"/>
    </row>
    <row r="688" spans="1:12" x14ac:dyDescent="0.2">
      <c r="A688" s="107" t="s">
        <v>1234</v>
      </c>
      <c r="B688" s="162"/>
      <c r="C688" s="66">
        <v>31555014</v>
      </c>
      <c r="D688" s="37" t="s">
        <v>448</v>
      </c>
      <c r="E688" s="38" t="s">
        <v>295</v>
      </c>
      <c r="F688" s="38" t="str">
        <f t="shared" si="52"/>
        <v>A</v>
      </c>
      <c r="G688" s="38">
        <f t="shared" si="47"/>
        <v>8</v>
      </c>
      <c r="H688" s="38">
        <f t="shared" si="48"/>
        <v>13</v>
      </c>
      <c r="I688" s="38" t="str">
        <f t="shared" si="51"/>
        <v>Kryt střední KV VII. úplný</v>
      </c>
      <c r="J688" s="39">
        <v>0</v>
      </c>
      <c r="K688" s="121"/>
      <c r="L688" s="40"/>
    </row>
    <row r="689" spans="1:12" x14ac:dyDescent="0.2">
      <c r="A689" s="107" t="s">
        <v>1235</v>
      </c>
      <c r="B689" s="162"/>
      <c r="C689" s="66">
        <v>31130111</v>
      </c>
      <c r="D689" s="37" t="s">
        <v>296</v>
      </c>
      <c r="E689" s="38" t="s">
        <v>296</v>
      </c>
      <c r="F689" s="38" t="s">
        <v>380</v>
      </c>
      <c r="G689" s="38" t="e">
        <f t="shared" si="47"/>
        <v>#VALUE!</v>
      </c>
      <c r="H689" s="38" t="e">
        <f t="shared" si="48"/>
        <v>#VALUE!</v>
      </c>
      <c r="I689" s="38" t="str">
        <f>E689</f>
        <v>Krytka</v>
      </c>
      <c r="J689" s="39">
        <v>0</v>
      </c>
      <c r="K689" s="121"/>
      <c r="L689" s="40"/>
    </row>
    <row r="690" spans="1:12" x14ac:dyDescent="0.2">
      <c r="A690" s="107" t="s">
        <v>1236</v>
      </c>
      <c r="B690" s="162"/>
      <c r="C690" s="66">
        <v>31135091</v>
      </c>
      <c r="D690" s="37" t="s">
        <v>297</v>
      </c>
      <c r="E690" s="38" t="s">
        <v>297</v>
      </c>
      <c r="F690" s="38" t="str">
        <f t="shared" ref="F690:F721" si="53">IF(RIGHT(LEFT(E690,G690-1))="á","A",IF(RIGHT(LEFT(E690,G690-1))="é","A",IF(RIGHT(LEFT(E690,G690-1))="í","A",IF(RIGHT(LEFT(E690,G690-1))="ó","A",IF(RIGHT(LEFT(E690,G690-1))="ú","A",IF(RIGHT(LEFT(E690,G690-1))="ů","A",IF(RIGHT(LEFT(E690,G690-1))="ý","A","N")))))))</f>
        <v>N</v>
      </c>
      <c r="G690" s="38">
        <f t="shared" si="47"/>
        <v>8</v>
      </c>
      <c r="H690" s="38" t="e">
        <f t="shared" si="48"/>
        <v>#VALUE!</v>
      </c>
      <c r="I690" s="38" t="str">
        <f>E690</f>
        <v>Zarážka sestavená</v>
      </c>
      <c r="J690" s="39">
        <v>0</v>
      </c>
      <c r="K690" s="121"/>
      <c r="L690" s="40"/>
    </row>
    <row r="691" spans="1:12" x14ac:dyDescent="0.2">
      <c r="A691" s="107" t="s">
        <v>1237</v>
      </c>
      <c r="B691" s="162"/>
      <c r="C691" s="66">
        <v>31555008</v>
      </c>
      <c r="D691" s="37" t="s">
        <v>449</v>
      </c>
      <c r="E691" s="38" t="s">
        <v>298</v>
      </c>
      <c r="F691" s="38" t="str">
        <f t="shared" si="53"/>
        <v>A</v>
      </c>
      <c r="G691" s="38">
        <f t="shared" si="47"/>
        <v>8</v>
      </c>
      <c r="H691" s="38">
        <f t="shared" si="48"/>
        <v>15</v>
      </c>
      <c r="I691" s="38" t="str">
        <f t="shared" ref="I691:I715" si="54">CONCATENATE(PROPER(MID(E691,G691+1,H691-G691-1))," ",LOWER(MID(E691,1,G691-1))," ",MID(E691,H691+1,LEN(E691)-H691))</f>
        <v>Pražec žlabový přestavníku výměny levý</v>
      </c>
      <c r="J691" s="39">
        <v>0</v>
      </c>
      <c r="K691" s="121"/>
      <c r="L691" s="40"/>
    </row>
    <row r="692" spans="1:12" x14ac:dyDescent="0.2">
      <c r="A692" s="107" t="s">
        <v>1238</v>
      </c>
      <c r="B692" s="162"/>
      <c r="C692" s="66">
        <v>31515014</v>
      </c>
      <c r="D692" s="37" t="s">
        <v>444</v>
      </c>
      <c r="E692" s="38" t="s">
        <v>291</v>
      </c>
      <c r="F692" s="38" t="str">
        <f t="shared" si="53"/>
        <v>A</v>
      </c>
      <c r="G692" s="38">
        <f t="shared" si="47"/>
        <v>8</v>
      </c>
      <c r="H692" s="38">
        <f t="shared" si="48"/>
        <v>15</v>
      </c>
      <c r="I692" s="38" t="str">
        <f t="shared" si="54"/>
        <v>Pražec žlabový přestavníku výměny pravý</v>
      </c>
      <c r="J692" s="39">
        <v>0</v>
      </c>
      <c r="K692" s="121"/>
      <c r="L692" s="40"/>
    </row>
    <row r="693" spans="1:12" x14ac:dyDescent="0.2">
      <c r="A693" s="107" t="s">
        <v>1239</v>
      </c>
      <c r="B693" s="162"/>
      <c r="C693" s="66">
        <v>31515033</v>
      </c>
      <c r="D693" s="37" t="s">
        <v>450</v>
      </c>
      <c r="E693" s="38" t="s">
        <v>299</v>
      </c>
      <c r="F693" s="38" t="str">
        <f t="shared" si="53"/>
        <v>A</v>
      </c>
      <c r="G693" s="38">
        <f t="shared" ref="G693:G756" si="55">SEARCH(" ",E693)</f>
        <v>8</v>
      </c>
      <c r="H693" s="38">
        <f t="shared" ref="H693:H756" si="56">SEARCH(" ",E693,G693+1)</f>
        <v>13</v>
      </c>
      <c r="I693" s="38" t="str">
        <f t="shared" si="54"/>
        <v>Kryt střední KV IV. úplný</v>
      </c>
      <c r="J693" s="39">
        <v>0</v>
      </c>
      <c r="K693" s="121"/>
      <c r="L693" s="40"/>
    </row>
    <row r="694" spans="1:12" x14ac:dyDescent="0.2">
      <c r="A694" s="107" t="s">
        <v>1240</v>
      </c>
      <c r="B694" s="162"/>
      <c r="C694" s="66">
        <v>31515034</v>
      </c>
      <c r="D694" s="37" t="s">
        <v>451</v>
      </c>
      <c r="E694" s="38" t="s">
        <v>300</v>
      </c>
      <c r="F694" s="38" t="str">
        <f t="shared" si="53"/>
        <v>A</v>
      </c>
      <c r="G694" s="38">
        <f t="shared" si="55"/>
        <v>8</v>
      </c>
      <c r="H694" s="38">
        <f t="shared" si="56"/>
        <v>13</v>
      </c>
      <c r="I694" s="38" t="str">
        <f t="shared" si="54"/>
        <v>Kryt střední KV V. úplný</v>
      </c>
      <c r="J694" s="39">
        <v>0</v>
      </c>
      <c r="K694" s="121"/>
      <c r="L694" s="40"/>
    </row>
    <row r="695" spans="1:12" x14ac:dyDescent="0.2">
      <c r="A695" s="107" t="s">
        <v>1241</v>
      </c>
      <c r="B695" s="162"/>
      <c r="C695" s="66">
        <v>31515015</v>
      </c>
      <c r="D695" s="37" t="s">
        <v>449</v>
      </c>
      <c r="E695" s="38" t="s">
        <v>298</v>
      </c>
      <c r="F695" s="38" t="str">
        <f t="shared" si="53"/>
        <v>A</v>
      </c>
      <c r="G695" s="38">
        <f t="shared" si="55"/>
        <v>8</v>
      </c>
      <c r="H695" s="38">
        <f t="shared" si="56"/>
        <v>15</v>
      </c>
      <c r="I695" s="38" t="str">
        <f t="shared" si="54"/>
        <v>Pražec žlabový přestavníku výměny levý</v>
      </c>
      <c r="J695" s="39">
        <v>0</v>
      </c>
      <c r="K695" s="121"/>
      <c r="L695" s="40"/>
    </row>
    <row r="696" spans="1:12" x14ac:dyDescent="0.2">
      <c r="A696" s="107" t="s">
        <v>1242</v>
      </c>
      <c r="B696" s="162"/>
      <c r="C696" s="66">
        <v>31515026</v>
      </c>
      <c r="D696" s="37" t="s">
        <v>452</v>
      </c>
      <c r="E696" s="38" t="s">
        <v>301</v>
      </c>
      <c r="F696" s="38" t="str">
        <f t="shared" si="53"/>
        <v>A</v>
      </c>
      <c r="G696" s="38">
        <f t="shared" si="55"/>
        <v>8</v>
      </c>
      <c r="H696" s="38">
        <f t="shared" si="56"/>
        <v>15</v>
      </c>
      <c r="I696" s="38" t="str">
        <f t="shared" si="54"/>
        <v>Pražec žlabový přestavníku PHS pravý</v>
      </c>
      <c r="J696" s="39">
        <v>0</v>
      </c>
      <c r="K696" s="121"/>
      <c r="L696" s="40"/>
    </row>
    <row r="697" spans="1:12" x14ac:dyDescent="0.2">
      <c r="A697" s="107" t="s">
        <v>1243</v>
      </c>
      <c r="B697" s="162"/>
      <c r="C697" s="66">
        <v>31515031</v>
      </c>
      <c r="D697" s="37" t="s">
        <v>453</v>
      </c>
      <c r="E697" s="38" t="s">
        <v>302</v>
      </c>
      <c r="F697" s="38" t="str">
        <f t="shared" si="53"/>
        <v>A</v>
      </c>
      <c r="G697" s="38">
        <f t="shared" si="55"/>
        <v>6</v>
      </c>
      <c r="H697" s="38">
        <f t="shared" si="56"/>
        <v>11</v>
      </c>
      <c r="I697" s="38" t="str">
        <f t="shared" si="54"/>
        <v>Kryt boční KV II. úplný</v>
      </c>
      <c r="J697" s="39">
        <v>0</v>
      </c>
      <c r="K697" s="121"/>
      <c r="L697" s="40"/>
    </row>
    <row r="698" spans="1:12" x14ac:dyDescent="0.2">
      <c r="A698" s="107" t="s">
        <v>1244</v>
      </c>
      <c r="B698" s="162"/>
      <c r="C698" s="66">
        <v>31515035</v>
      </c>
      <c r="D698" s="37" t="s">
        <v>454</v>
      </c>
      <c r="E698" s="38" t="s">
        <v>303</v>
      </c>
      <c r="F698" s="38" t="str">
        <f t="shared" si="53"/>
        <v>A</v>
      </c>
      <c r="G698" s="38">
        <f t="shared" si="55"/>
        <v>6</v>
      </c>
      <c r="H698" s="38">
        <f t="shared" si="56"/>
        <v>11</v>
      </c>
      <c r="I698" s="38" t="str">
        <f t="shared" si="54"/>
        <v>Kryt boční KV VI. úplný</v>
      </c>
      <c r="J698" s="39">
        <v>0</v>
      </c>
      <c r="K698" s="121"/>
      <c r="L698" s="40"/>
    </row>
    <row r="699" spans="1:12" x14ac:dyDescent="0.2">
      <c r="A699" s="107" t="s">
        <v>1245</v>
      </c>
      <c r="B699" s="162"/>
      <c r="C699" s="66">
        <v>31515032</v>
      </c>
      <c r="D699" s="37" t="s">
        <v>455</v>
      </c>
      <c r="E699" s="38" t="s">
        <v>304</v>
      </c>
      <c r="F699" s="38" t="str">
        <f t="shared" si="53"/>
        <v>A</v>
      </c>
      <c r="G699" s="38">
        <f t="shared" si="55"/>
        <v>8</v>
      </c>
      <c r="H699" s="38">
        <f t="shared" si="56"/>
        <v>13</v>
      </c>
      <c r="I699" s="38" t="str">
        <f t="shared" si="54"/>
        <v>Kryt střední KV III. úplný</v>
      </c>
      <c r="J699" s="39">
        <v>0</v>
      </c>
      <c r="K699" s="121"/>
      <c r="L699" s="40"/>
    </row>
    <row r="700" spans="1:12" x14ac:dyDescent="0.2">
      <c r="A700" s="107" t="s">
        <v>1246</v>
      </c>
      <c r="B700" s="162"/>
      <c r="C700" s="66">
        <v>31515027</v>
      </c>
      <c r="D700" s="37" t="s">
        <v>456</v>
      </c>
      <c r="E700" s="38" t="s">
        <v>305</v>
      </c>
      <c r="F700" s="38" t="str">
        <f t="shared" si="53"/>
        <v>A</v>
      </c>
      <c r="G700" s="38">
        <f t="shared" si="55"/>
        <v>8</v>
      </c>
      <c r="H700" s="38">
        <f t="shared" si="56"/>
        <v>15</v>
      </c>
      <c r="I700" s="38" t="str">
        <f t="shared" si="54"/>
        <v>Pražec žlabový přestavníku PHS levý</v>
      </c>
      <c r="J700" s="39">
        <v>0</v>
      </c>
      <c r="K700" s="121"/>
      <c r="L700" s="40"/>
    </row>
    <row r="701" spans="1:12" x14ac:dyDescent="0.2">
      <c r="A701" s="107" t="s">
        <v>1247</v>
      </c>
      <c r="B701" s="162"/>
      <c r="C701" s="66">
        <v>31575038</v>
      </c>
      <c r="D701" s="37" t="s">
        <v>457</v>
      </c>
      <c r="E701" s="38" t="s">
        <v>306</v>
      </c>
      <c r="F701" s="38" t="str">
        <f t="shared" si="53"/>
        <v>A</v>
      </c>
      <c r="G701" s="38">
        <f t="shared" si="55"/>
        <v>8</v>
      </c>
      <c r="H701" s="38">
        <f t="shared" si="56"/>
        <v>13</v>
      </c>
      <c r="I701" s="38" t="str">
        <f t="shared" si="54"/>
        <v>Kryt střední KV XI. úplný levý</v>
      </c>
      <c r="J701" s="39">
        <v>0</v>
      </c>
      <c r="K701" s="121"/>
      <c r="L701" s="40"/>
    </row>
    <row r="702" spans="1:12" x14ac:dyDescent="0.2">
      <c r="A702" s="107" t="s">
        <v>1248</v>
      </c>
      <c r="B702" s="162"/>
      <c r="C702" s="66">
        <v>31575037</v>
      </c>
      <c r="D702" s="37" t="s">
        <v>458</v>
      </c>
      <c r="E702" s="38" t="s">
        <v>307</v>
      </c>
      <c r="F702" s="38" t="str">
        <f t="shared" si="53"/>
        <v>A</v>
      </c>
      <c r="G702" s="38">
        <f t="shared" si="55"/>
        <v>8</v>
      </c>
      <c r="H702" s="38">
        <f t="shared" si="56"/>
        <v>13</v>
      </c>
      <c r="I702" s="38" t="str">
        <f t="shared" si="54"/>
        <v>Kryt střední KV XI. úplný pravý</v>
      </c>
      <c r="J702" s="39">
        <v>0</v>
      </c>
      <c r="K702" s="121"/>
      <c r="L702" s="40"/>
    </row>
    <row r="703" spans="1:12" x14ac:dyDescent="0.2">
      <c r="A703" s="107" t="s">
        <v>1249</v>
      </c>
      <c r="B703" s="162"/>
      <c r="C703" s="66">
        <v>31575035</v>
      </c>
      <c r="D703" s="37" t="s">
        <v>459</v>
      </c>
      <c r="E703" s="38" t="s">
        <v>308</v>
      </c>
      <c r="F703" s="38" t="str">
        <f t="shared" si="53"/>
        <v>A</v>
      </c>
      <c r="G703" s="38">
        <f t="shared" si="55"/>
        <v>8</v>
      </c>
      <c r="H703" s="38">
        <f t="shared" si="56"/>
        <v>13</v>
      </c>
      <c r="I703" s="38" t="str">
        <f t="shared" si="54"/>
        <v>Kryt střední KV X. úplný pravý</v>
      </c>
      <c r="J703" s="39">
        <v>0</v>
      </c>
      <c r="K703" s="121"/>
      <c r="L703" s="40"/>
    </row>
    <row r="704" spans="1:12" x14ac:dyDescent="0.2">
      <c r="A704" s="107" t="s">
        <v>1250</v>
      </c>
      <c r="B704" s="162"/>
      <c r="C704" s="66">
        <v>31575034</v>
      </c>
      <c r="D704" s="37" t="s">
        <v>460</v>
      </c>
      <c r="E704" s="38" t="s">
        <v>309</v>
      </c>
      <c r="F704" s="38" t="str">
        <f t="shared" si="53"/>
        <v>A</v>
      </c>
      <c r="G704" s="38">
        <f t="shared" si="55"/>
        <v>6</v>
      </c>
      <c r="H704" s="38">
        <f t="shared" si="56"/>
        <v>11</v>
      </c>
      <c r="I704" s="38" t="str">
        <f t="shared" si="54"/>
        <v>Kryt boční KV IX. úplný</v>
      </c>
      <c r="J704" s="39">
        <v>0</v>
      </c>
      <c r="K704" s="121"/>
      <c r="L704" s="40"/>
    </row>
    <row r="705" spans="1:12" x14ac:dyDescent="0.2">
      <c r="A705" s="107" t="s">
        <v>1251</v>
      </c>
      <c r="B705" s="162"/>
      <c r="C705" s="66">
        <v>31575036</v>
      </c>
      <c r="D705" s="37" t="s">
        <v>461</v>
      </c>
      <c r="E705" s="38" t="s">
        <v>310</v>
      </c>
      <c r="F705" s="38" t="str">
        <f t="shared" si="53"/>
        <v>A</v>
      </c>
      <c r="G705" s="38">
        <f t="shared" si="55"/>
        <v>8</v>
      </c>
      <c r="H705" s="38">
        <f t="shared" si="56"/>
        <v>13</v>
      </c>
      <c r="I705" s="38" t="str">
        <f t="shared" si="54"/>
        <v>Kryt střední KV X. úplný levý</v>
      </c>
      <c r="J705" s="39">
        <v>0</v>
      </c>
      <c r="K705" s="121"/>
      <c r="L705" s="40"/>
    </row>
    <row r="706" spans="1:12" x14ac:dyDescent="0.2">
      <c r="A706" s="107" t="s">
        <v>1252</v>
      </c>
      <c r="B706" s="162"/>
      <c r="C706" s="66">
        <v>31575021</v>
      </c>
      <c r="D706" s="37" t="s">
        <v>462</v>
      </c>
      <c r="E706" s="38" t="s">
        <v>311</v>
      </c>
      <c r="F706" s="38" t="str">
        <f t="shared" si="53"/>
        <v>A</v>
      </c>
      <c r="G706" s="38">
        <f t="shared" si="55"/>
        <v>8</v>
      </c>
      <c r="H706" s="38">
        <f t="shared" si="56"/>
        <v>15</v>
      </c>
      <c r="I706" s="38" t="str">
        <f t="shared" si="54"/>
        <v>Pražec žlabový přestavníku PHS pravý II.</v>
      </c>
      <c r="J706" s="39">
        <v>0</v>
      </c>
      <c r="K706" s="121"/>
      <c r="L706" s="40"/>
    </row>
    <row r="707" spans="1:12" x14ac:dyDescent="0.2">
      <c r="A707" s="107" t="s">
        <v>1253</v>
      </c>
      <c r="B707" s="162"/>
      <c r="C707" s="66">
        <v>31575033</v>
      </c>
      <c r="D707" s="37" t="s">
        <v>463</v>
      </c>
      <c r="E707" s="38" t="s">
        <v>312</v>
      </c>
      <c r="F707" s="38" t="str">
        <f t="shared" si="53"/>
        <v>A</v>
      </c>
      <c r="G707" s="38">
        <f t="shared" si="55"/>
        <v>6</v>
      </c>
      <c r="H707" s="38">
        <f t="shared" si="56"/>
        <v>11</v>
      </c>
      <c r="I707" s="38" t="str">
        <f t="shared" si="54"/>
        <v>Kryt boční KV VIII. úplný</v>
      </c>
      <c r="J707" s="39">
        <v>0</v>
      </c>
      <c r="K707" s="121"/>
      <c r="L707" s="40"/>
    </row>
    <row r="708" spans="1:12" x14ac:dyDescent="0.2">
      <c r="A708" s="107" t="s">
        <v>1254</v>
      </c>
      <c r="B708" s="162"/>
      <c r="C708" s="66">
        <v>31575022</v>
      </c>
      <c r="D708" s="37" t="s">
        <v>464</v>
      </c>
      <c r="E708" s="38" t="s">
        <v>313</v>
      </c>
      <c r="F708" s="38" t="str">
        <f t="shared" si="53"/>
        <v>A</v>
      </c>
      <c r="G708" s="38">
        <f t="shared" si="55"/>
        <v>8</v>
      </c>
      <c r="H708" s="38">
        <f t="shared" si="56"/>
        <v>15</v>
      </c>
      <c r="I708" s="38" t="str">
        <f t="shared" si="54"/>
        <v>Pražec žlabový přestavníku PHS levý II.</v>
      </c>
      <c r="J708" s="39">
        <v>0</v>
      </c>
      <c r="K708" s="121"/>
      <c r="L708" s="40"/>
    </row>
    <row r="709" spans="1:12" x14ac:dyDescent="0.2">
      <c r="A709" s="107" t="s">
        <v>1255</v>
      </c>
      <c r="B709" s="162"/>
      <c r="C709" s="66">
        <v>31655006</v>
      </c>
      <c r="D709" s="37" t="s">
        <v>465</v>
      </c>
      <c r="E709" s="38" t="s">
        <v>314</v>
      </c>
      <c r="F709" s="38" t="str">
        <f t="shared" si="53"/>
        <v>A</v>
      </c>
      <c r="G709" s="38">
        <f t="shared" si="55"/>
        <v>8</v>
      </c>
      <c r="H709" s="38">
        <f t="shared" si="56"/>
        <v>13</v>
      </c>
      <c r="I709" s="38" t="str">
        <f t="shared" si="54"/>
        <v>Kryt střední KV XII. úplný levý</v>
      </c>
      <c r="J709" s="39">
        <v>0</v>
      </c>
      <c r="K709" s="121"/>
      <c r="L709" s="40"/>
    </row>
    <row r="710" spans="1:12" x14ac:dyDescent="0.2">
      <c r="A710" s="107" t="s">
        <v>1256</v>
      </c>
      <c r="B710" s="162"/>
      <c r="C710" s="66">
        <v>31655005</v>
      </c>
      <c r="D710" s="37" t="s">
        <v>466</v>
      </c>
      <c r="E710" s="38" t="s">
        <v>315</v>
      </c>
      <c r="F710" s="38" t="str">
        <f t="shared" si="53"/>
        <v>A</v>
      </c>
      <c r="G710" s="38">
        <f t="shared" si="55"/>
        <v>8</v>
      </c>
      <c r="H710" s="38">
        <f t="shared" si="56"/>
        <v>13</v>
      </c>
      <c r="I710" s="38" t="str">
        <f t="shared" si="54"/>
        <v>Kryt střední KV XII. úplný pravý</v>
      </c>
      <c r="J710" s="39">
        <v>0</v>
      </c>
      <c r="K710" s="121"/>
      <c r="L710" s="40"/>
    </row>
    <row r="711" spans="1:12" x14ac:dyDescent="0.2">
      <c r="A711" s="107" t="s">
        <v>1257</v>
      </c>
      <c r="B711" s="162"/>
      <c r="C711" s="66">
        <v>31135107</v>
      </c>
      <c r="D711" s="37" t="s">
        <v>467</v>
      </c>
      <c r="E711" s="38" t="s">
        <v>316</v>
      </c>
      <c r="F711" s="38" t="str">
        <f t="shared" si="53"/>
        <v>A</v>
      </c>
      <c r="G711" s="38">
        <f t="shared" si="55"/>
        <v>8</v>
      </c>
      <c r="H711" s="38">
        <f t="shared" si="56"/>
        <v>15</v>
      </c>
      <c r="I711" s="38" t="str">
        <f t="shared" si="54"/>
        <v>Pražec žlabový PHS</v>
      </c>
      <c r="J711" s="39">
        <v>0</v>
      </c>
      <c r="K711" s="121"/>
      <c r="L711" s="40"/>
    </row>
    <row r="712" spans="1:12" x14ac:dyDescent="0.2">
      <c r="A712" s="107" t="s">
        <v>1258</v>
      </c>
      <c r="B712" s="162"/>
      <c r="C712" s="66">
        <v>31535044</v>
      </c>
      <c r="D712" s="37" t="s">
        <v>468</v>
      </c>
      <c r="E712" s="38" t="s">
        <v>317</v>
      </c>
      <c r="F712" s="38" t="str">
        <f t="shared" si="53"/>
        <v>A</v>
      </c>
      <c r="G712" s="38">
        <f t="shared" si="55"/>
        <v>6</v>
      </c>
      <c r="H712" s="38">
        <f t="shared" si="56"/>
        <v>11</v>
      </c>
      <c r="I712" s="38" t="str">
        <f t="shared" si="54"/>
        <v>Kryt boční PHS úplný I.</v>
      </c>
      <c r="J712" s="39">
        <v>0</v>
      </c>
      <c r="K712" s="121"/>
      <c r="L712" s="40"/>
    </row>
    <row r="713" spans="1:12" x14ac:dyDescent="0.2">
      <c r="A713" s="107" t="s">
        <v>1259</v>
      </c>
      <c r="B713" s="162"/>
      <c r="C713" s="66">
        <v>31535045</v>
      </c>
      <c r="D713" s="37" t="s">
        <v>469</v>
      </c>
      <c r="E713" s="38" t="s">
        <v>318</v>
      </c>
      <c r="F713" s="38" t="str">
        <f t="shared" si="53"/>
        <v>A</v>
      </c>
      <c r="G713" s="38">
        <f t="shared" si="55"/>
        <v>6</v>
      </c>
      <c r="H713" s="38">
        <f t="shared" si="56"/>
        <v>11</v>
      </c>
      <c r="I713" s="38" t="str">
        <f t="shared" si="54"/>
        <v>Kryt boční PHS úplný II.</v>
      </c>
      <c r="J713" s="39">
        <v>0</v>
      </c>
      <c r="K713" s="121"/>
      <c r="L713" s="40"/>
    </row>
    <row r="714" spans="1:12" x14ac:dyDescent="0.2">
      <c r="A714" s="107" t="s">
        <v>1260</v>
      </c>
      <c r="B714" s="162"/>
      <c r="C714" s="66">
        <v>31135127</v>
      </c>
      <c r="D714" s="37" t="s">
        <v>470</v>
      </c>
      <c r="E714" s="38" t="s">
        <v>319</v>
      </c>
      <c r="F714" s="38" t="str">
        <f t="shared" si="53"/>
        <v>A</v>
      </c>
      <c r="G714" s="38">
        <f t="shared" si="55"/>
        <v>8</v>
      </c>
      <c r="H714" s="38">
        <f t="shared" si="56"/>
        <v>13</v>
      </c>
      <c r="I714" s="38" t="str">
        <f t="shared" si="54"/>
        <v>Kryt střední PHS úplný pravý</v>
      </c>
      <c r="J714" s="39">
        <v>0</v>
      </c>
      <c r="K714" s="121"/>
      <c r="L714" s="40"/>
    </row>
    <row r="715" spans="1:12" x14ac:dyDescent="0.2">
      <c r="A715" s="107" t="s">
        <v>1261</v>
      </c>
      <c r="B715" s="162"/>
      <c r="C715" s="66">
        <v>31135128</v>
      </c>
      <c r="D715" s="37" t="s">
        <v>471</v>
      </c>
      <c r="E715" s="38" t="s">
        <v>320</v>
      </c>
      <c r="F715" s="38" t="str">
        <f t="shared" si="53"/>
        <v>A</v>
      </c>
      <c r="G715" s="38">
        <f t="shared" si="55"/>
        <v>8</v>
      </c>
      <c r="H715" s="38">
        <f t="shared" si="56"/>
        <v>13</v>
      </c>
      <c r="I715" s="38" t="str">
        <f t="shared" si="54"/>
        <v>Kryt střední PHS úplný levý</v>
      </c>
      <c r="J715" s="39">
        <v>0</v>
      </c>
      <c r="K715" s="121"/>
      <c r="L715" s="40"/>
    </row>
    <row r="716" spans="1:12" x14ac:dyDescent="0.2">
      <c r="A716" s="107" t="s">
        <v>1262</v>
      </c>
      <c r="B716" s="162"/>
      <c r="C716" s="66">
        <v>31135151</v>
      </c>
      <c r="D716" s="37" t="s">
        <v>321</v>
      </c>
      <c r="E716" s="38" t="s">
        <v>321</v>
      </c>
      <c r="F716" s="38" t="str">
        <f t="shared" si="53"/>
        <v>N</v>
      </c>
      <c r="G716" s="38">
        <f t="shared" si="55"/>
        <v>7</v>
      </c>
      <c r="H716" s="38">
        <f t="shared" si="56"/>
        <v>11</v>
      </c>
      <c r="I716" s="38" t="str">
        <f>E716</f>
        <v>Krytka II. úplná</v>
      </c>
      <c r="J716" s="39">
        <v>0</v>
      </c>
      <c r="K716" s="121"/>
      <c r="L716" s="40"/>
    </row>
    <row r="717" spans="1:12" x14ac:dyDescent="0.2">
      <c r="A717" s="107" t="s">
        <v>1263</v>
      </c>
      <c r="B717" s="162"/>
      <c r="C717" s="66">
        <v>31535027</v>
      </c>
      <c r="D717" s="37" t="s">
        <v>472</v>
      </c>
      <c r="E717" s="38" t="s">
        <v>322</v>
      </c>
      <c r="F717" s="38" t="str">
        <f t="shared" si="53"/>
        <v>A</v>
      </c>
      <c r="G717" s="38">
        <f t="shared" si="55"/>
        <v>8</v>
      </c>
      <c r="H717" s="38">
        <f t="shared" si="56"/>
        <v>15</v>
      </c>
      <c r="I717" s="38" t="str">
        <f t="shared" ref="I717:I722" si="57">CONCATENATE(PROPER(MID(E717,G717+1,H717-G717-1))," ",LOWER(MID(E717,1,G717-1))," ",MID(E717,H717+1,LEN(E717)-H717))</f>
        <v>Pražec žlabový PHS I.</v>
      </c>
      <c r="J717" s="39">
        <v>0</v>
      </c>
      <c r="K717" s="121"/>
      <c r="L717" s="40"/>
    </row>
    <row r="718" spans="1:12" x14ac:dyDescent="0.2">
      <c r="A718" s="107" t="s">
        <v>1264</v>
      </c>
      <c r="B718" s="162"/>
      <c r="C718" s="66">
        <v>31535046</v>
      </c>
      <c r="D718" s="37" t="s">
        <v>470</v>
      </c>
      <c r="E718" s="38" t="s">
        <v>319</v>
      </c>
      <c r="F718" s="38" t="str">
        <f t="shared" si="53"/>
        <v>A</v>
      </c>
      <c r="G718" s="38">
        <f t="shared" si="55"/>
        <v>8</v>
      </c>
      <c r="H718" s="38">
        <f t="shared" si="56"/>
        <v>13</v>
      </c>
      <c r="I718" s="38" t="str">
        <f t="shared" si="57"/>
        <v>Kryt střední PHS úplný pravý</v>
      </c>
      <c r="J718" s="39">
        <v>0</v>
      </c>
      <c r="K718" s="121"/>
      <c r="L718" s="40"/>
    </row>
    <row r="719" spans="1:12" x14ac:dyDescent="0.2">
      <c r="A719" s="107" t="s">
        <v>1265</v>
      </c>
      <c r="B719" s="162"/>
      <c r="C719" s="66">
        <v>31535047</v>
      </c>
      <c r="D719" s="37" t="s">
        <v>471</v>
      </c>
      <c r="E719" s="38" t="s">
        <v>320</v>
      </c>
      <c r="F719" s="38" t="str">
        <f t="shared" si="53"/>
        <v>A</v>
      </c>
      <c r="G719" s="38">
        <f t="shared" si="55"/>
        <v>8</v>
      </c>
      <c r="H719" s="38">
        <f t="shared" si="56"/>
        <v>13</v>
      </c>
      <c r="I719" s="38" t="str">
        <f t="shared" si="57"/>
        <v>Kryt střední PHS úplný levý</v>
      </c>
      <c r="J719" s="39">
        <v>0</v>
      </c>
      <c r="K719" s="121"/>
      <c r="L719" s="40"/>
    </row>
    <row r="720" spans="1:12" x14ac:dyDescent="0.2">
      <c r="A720" s="107" t="s">
        <v>1266</v>
      </c>
      <c r="B720" s="162"/>
      <c r="C720" s="66">
        <v>31535028</v>
      </c>
      <c r="D720" s="37" t="s">
        <v>473</v>
      </c>
      <c r="E720" s="38" t="s">
        <v>323</v>
      </c>
      <c r="F720" s="38" t="str">
        <f t="shared" si="53"/>
        <v>A</v>
      </c>
      <c r="G720" s="38">
        <f t="shared" si="55"/>
        <v>8</v>
      </c>
      <c r="H720" s="38">
        <f t="shared" si="56"/>
        <v>15</v>
      </c>
      <c r="I720" s="38" t="str">
        <f t="shared" si="57"/>
        <v>Pražec žlabový PHS II.</v>
      </c>
      <c r="J720" s="39">
        <v>0</v>
      </c>
      <c r="K720" s="121"/>
      <c r="L720" s="40"/>
    </row>
    <row r="721" spans="1:12" x14ac:dyDescent="0.2">
      <c r="A721" s="107" t="s">
        <v>1267</v>
      </c>
      <c r="B721" s="162"/>
      <c r="C721" s="66">
        <v>31155055</v>
      </c>
      <c r="D721" s="37" t="s">
        <v>472</v>
      </c>
      <c r="E721" s="38" t="s">
        <v>322</v>
      </c>
      <c r="F721" s="38" t="str">
        <f t="shared" si="53"/>
        <v>A</v>
      </c>
      <c r="G721" s="38">
        <f t="shared" si="55"/>
        <v>8</v>
      </c>
      <c r="H721" s="38">
        <f t="shared" si="56"/>
        <v>15</v>
      </c>
      <c r="I721" s="38" t="str">
        <f t="shared" si="57"/>
        <v>Pražec žlabový PHS I.</v>
      </c>
      <c r="J721" s="39">
        <v>0</v>
      </c>
      <c r="K721" s="121"/>
      <c r="L721" s="40"/>
    </row>
    <row r="722" spans="1:12" x14ac:dyDescent="0.2">
      <c r="A722" s="107" t="s">
        <v>1268</v>
      </c>
      <c r="B722" s="162"/>
      <c r="C722" s="66">
        <v>31155056</v>
      </c>
      <c r="D722" s="37" t="s">
        <v>473</v>
      </c>
      <c r="E722" s="38" t="s">
        <v>323</v>
      </c>
      <c r="F722" s="38" t="str">
        <f t="shared" ref="F722:F753" si="58">IF(RIGHT(LEFT(E722,G722-1))="á","A",IF(RIGHT(LEFT(E722,G722-1))="é","A",IF(RIGHT(LEFT(E722,G722-1))="í","A",IF(RIGHT(LEFT(E722,G722-1))="ó","A",IF(RIGHT(LEFT(E722,G722-1))="ú","A",IF(RIGHT(LEFT(E722,G722-1))="ů","A",IF(RIGHT(LEFT(E722,G722-1))="ý","A","N")))))))</f>
        <v>A</v>
      </c>
      <c r="G722" s="38">
        <f t="shared" si="55"/>
        <v>8</v>
      </c>
      <c r="H722" s="38">
        <f t="shared" si="56"/>
        <v>15</v>
      </c>
      <c r="I722" s="38" t="str">
        <f t="shared" si="57"/>
        <v>Pražec žlabový PHS II.</v>
      </c>
      <c r="J722" s="39">
        <v>0</v>
      </c>
      <c r="K722" s="121"/>
      <c r="L722" s="40"/>
    </row>
    <row r="723" spans="1:12" x14ac:dyDescent="0.2">
      <c r="A723" s="107" t="s">
        <v>1269</v>
      </c>
      <c r="B723" s="162"/>
      <c r="C723" s="66">
        <v>22905200</v>
      </c>
      <c r="D723" s="37" t="s">
        <v>1607</v>
      </c>
      <c r="E723" s="38" t="s">
        <v>324</v>
      </c>
      <c r="F723" s="38" t="str">
        <f t="shared" si="58"/>
        <v>N</v>
      </c>
      <c r="G723" s="38">
        <f t="shared" si="55"/>
        <v>5</v>
      </c>
      <c r="H723" s="38">
        <f t="shared" si="56"/>
        <v>13</v>
      </c>
      <c r="I723" s="38" t="str">
        <f t="shared" ref="I723:I736" si="59">E723</f>
        <v>Kryt střední úplný pro 1. Závěr výměny</v>
      </c>
      <c r="J723" s="39">
        <v>0</v>
      </c>
      <c r="K723" s="121"/>
      <c r="L723" s="40"/>
    </row>
    <row r="724" spans="1:12" x14ac:dyDescent="0.2">
      <c r="A724" s="107" t="s">
        <v>1270</v>
      </c>
      <c r="B724" s="162"/>
      <c r="C724" s="66">
        <v>22905207</v>
      </c>
      <c r="D724" s="37" t="s">
        <v>1608</v>
      </c>
      <c r="E724" s="38" t="s">
        <v>325</v>
      </c>
      <c r="F724" s="38" t="str">
        <f t="shared" si="58"/>
        <v>N</v>
      </c>
      <c r="G724" s="38">
        <f t="shared" si="55"/>
        <v>5</v>
      </c>
      <c r="H724" s="38">
        <f t="shared" si="56"/>
        <v>13</v>
      </c>
      <c r="I724" s="38" t="str">
        <f t="shared" si="59"/>
        <v>Kryt střední úplný pro 2. až 6. Závěr výměny</v>
      </c>
      <c r="J724" s="39">
        <v>0</v>
      </c>
      <c r="K724" s="121"/>
      <c r="L724" s="40"/>
    </row>
    <row r="725" spans="1:12" x14ac:dyDescent="0.2">
      <c r="A725" s="107" t="s">
        <v>1271</v>
      </c>
      <c r="B725" s="162"/>
      <c r="C725" s="66">
        <v>22905202</v>
      </c>
      <c r="D725" s="37" t="s">
        <v>1609</v>
      </c>
      <c r="E725" s="38" t="s">
        <v>326</v>
      </c>
      <c r="F725" s="38" t="str">
        <f t="shared" si="58"/>
        <v>N</v>
      </c>
      <c r="G725" s="38">
        <f t="shared" si="55"/>
        <v>5</v>
      </c>
      <c r="H725" s="38">
        <f t="shared" si="56"/>
        <v>11</v>
      </c>
      <c r="I725" s="38" t="str">
        <f t="shared" si="59"/>
        <v>Kryt boční úplný</v>
      </c>
      <c r="J725" s="39">
        <v>0</v>
      </c>
      <c r="K725" s="121"/>
      <c r="L725" s="40"/>
    </row>
    <row r="726" spans="1:12" x14ac:dyDescent="0.2">
      <c r="A726" s="107" t="s">
        <v>1272</v>
      </c>
      <c r="B726" s="162"/>
      <c r="C726" s="66">
        <v>22900254</v>
      </c>
      <c r="D726" s="37" t="s">
        <v>1610</v>
      </c>
      <c r="E726" s="38" t="s">
        <v>327</v>
      </c>
      <c r="F726" s="38" t="str">
        <f t="shared" si="58"/>
        <v>N</v>
      </c>
      <c r="G726" s="38">
        <f t="shared" si="55"/>
        <v>5</v>
      </c>
      <c r="H726" s="38" t="e">
        <f t="shared" si="56"/>
        <v>#VALUE!</v>
      </c>
      <c r="I726" s="38" t="str">
        <f t="shared" si="59"/>
        <v>Kryt zadní</v>
      </c>
      <c r="J726" s="39">
        <v>0</v>
      </c>
      <c r="K726" s="121"/>
      <c r="L726" s="40"/>
    </row>
    <row r="727" spans="1:12" x14ac:dyDescent="0.2">
      <c r="A727" s="107" t="s">
        <v>1273</v>
      </c>
      <c r="B727" s="162"/>
      <c r="C727" s="66">
        <v>22905209</v>
      </c>
      <c r="D727" s="37" t="s">
        <v>1611</v>
      </c>
      <c r="E727" s="38" t="s">
        <v>328</v>
      </c>
      <c r="F727" s="38" t="str">
        <f t="shared" si="58"/>
        <v>N</v>
      </c>
      <c r="G727" s="38">
        <f t="shared" si="55"/>
        <v>5</v>
      </c>
      <c r="H727" s="38">
        <f t="shared" si="56"/>
        <v>12</v>
      </c>
      <c r="I727" s="38" t="str">
        <f t="shared" si="59"/>
        <v>Kryt Závěru PHS úplný I. a II. Závěr</v>
      </c>
      <c r="J727" s="39">
        <v>0</v>
      </c>
      <c r="K727" s="121"/>
      <c r="L727" s="40"/>
    </row>
    <row r="728" spans="1:12" x14ac:dyDescent="0.2">
      <c r="A728" s="107" t="s">
        <v>1274</v>
      </c>
      <c r="B728" s="162"/>
      <c r="C728" s="66">
        <v>22905213</v>
      </c>
      <c r="D728" s="37" t="s">
        <v>1612</v>
      </c>
      <c r="E728" s="38" t="s">
        <v>329</v>
      </c>
      <c r="F728" s="38" t="str">
        <f t="shared" si="58"/>
        <v>N</v>
      </c>
      <c r="G728" s="38">
        <f t="shared" si="55"/>
        <v>5</v>
      </c>
      <c r="H728" s="38">
        <f t="shared" si="56"/>
        <v>12</v>
      </c>
      <c r="I728" s="38" t="str">
        <f t="shared" si="59"/>
        <v>Kryt Závěru PHS úplný III. Závěr</v>
      </c>
      <c r="J728" s="39">
        <v>0</v>
      </c>
      <c r="K728" s="121"/>
      <c r="L728" s="40"/>
    </row>
    <row r="729" spans="1:12" x14ac:dyDescent="0.2">
      <c r="A729" s="107" t="s">
        <v>1275</v>
      </c>
      <c r="B729" s="162"/>
      <c r="C729" s="66">
        <v>22905205</v>
      </c>
      <c r="D729" s="37" t="s">
        <v>1613</v>
      </c>
      <c r="E729" s="38" t="s">
        <v>330</v>
      </c>
      <c r="F729" s="38" t="str">
        <f t="shared" si="58"/>
        <v>N</v>
      </c>
      <c r="G729" s="38">
        <f t="shared" si="55"/>
        <v>5</v>
      </c>
      <c r="H729" s="38">
        <f t="shared" si="56"/>
        <v>9</v>
      </c>
      <c r="I729" s="38" t="str">
        <f t="shared" si="59"/>
        <v>Kryt PHS úplný</v>
      </c>
      <c r="J729" s="39">
        <v>0</v>
      </c>
      <c r="K729" s="121"/>
      <c r="L729" s="40"/>
    </row>
    <row r="730" spans="1:12" x14ac:dyDescent="0.2">
      <c r="A730" s="107" t="s">
        <v>1276</v>
      </c>
      <c r="B730" s="162"/>
      <c r="C730" s="66">
        <v>202900254</v>
      </c>
      <c r="D730" s="37" t="s">
        <v>1614</v>
      </c>
      <c r="E730" s="38" t="s">
        <v>331</v>
      </c>
      <c r="F730" s="38" t="str">
        <f t="shared" si="58"/>
        <v>N</v>
      </c>
      <c r="G730" s="38">
        <f t="shared" si="55"/>
        <v>5</v>
      </c>
      <c r="H730" s="38">
        <f t="shared" si="56"/>
        <v>11</v>
      </c>
      <c r="I730" s="38" t="str">
        <f t="shared" si="59"/>
        <v>Kryt boční (pro II. a III. Závěr)</v>
      </c>
      <c r="J730" s="39">
        <v>0</v>
      </c>
      <c r="K730" s="121"/>
      <c r="L730" s="40"/>
    </row>
    <row r="731" spans="1:12" x14ac:dyDescent="0.2">
      <c r="A731" s="107" t="s">
        <v>1277</v>
      </c>
      <c r="B731" s="162"/>
      <c r="C731" s="66">
        <v>202939004</v>
      </c>
      <c r="D731" s="37" t="s">
        <v>1615</v>
      </c>
      <c r="E731" s="38" t="s">
        <v>332</v>
      </c>
      <c r="F731" s="38" t="str">
        <f t="shared" si="58"/>
        <v>N</v>
      </c>
      <c r="G731" s="38">
        <f t="shared" si="55"/>
        <v>6</v>
      </c>
      <c r="H731" s="38">
        <f t="shared" si="56"/>
        <v>9</v>
      </c>
      <c r="I731" s="38" t="str">
        <f t="shared" si="59"/>
        <v>Zámek ČZ PHS levý (pro I. Závěr)</v>
      </c>
      <c r="J731" s="39">
        <v>0</v>
      </c>
      <c r="K731" s="121"/>
      <c r="L731" s="40"/>
    </row>
    <row r="732" spans="1:12" x14ac:dyDescent="0.2">
      <c r="A732" s="107" t="s">
        <v>1278</v>
      </c>
      <c r="B732" s="162"/>
      <c r="C732" s="66">
        <v>22919101</v>
      </c>
      <c r="D732" s="37" t="s">
        <v>1616</v>
      </c>
      <c r="E732" s="38" t="s">
        <v>333</v>
      </c>
      <c r="F732" s="38" t="str">
        <f t="shared" si="58"/>
        <v>N</v>
      </c>
      <c r="G732" s="38">
        <f t="shared" si="55"/>
        <v>7</v>
      </c>
      <c r="H732" s="38">
        <f t="shared" si="56"/>
        <v>15</v>
      </c>
      <c r="I732" s="38" t="str">
        <f t="shared" si="59"/>
        <v>Pražec snímače polohy sestavený</v>
      </c>
      <c r="J732" s="39">
        <v>0</v>
      </c>
      <c r="K732" s="121"/>
      <c r="L732" s="40"/>
    </row>
    <row r="733" spans="1:12" x14ac:dyDescent="0.2">
      <c r="A733" s="107" t="s">
        <v>1279</v>
      </c>
      <c r="B733" s="162"/>
      <c r="C733" s="66">
        <v>22919102</v>
      </c>
      <c r="D733" s="37" t="s">
        <v>1616</v>
      </c>
      <c r="E733" s="38" t="s">
        <v>333</v>
      </c>
      <c r="F733" s="38" t="str">
        <f t="shared" si="58"/>
        <v>N</v>
      </c>
      <c r="G733" s="38">
        <f t="shared" si="55"/>
        <v>7</v>
      </c>
      <c r="H733" s="38">
        <f t="shared" si="56"/>
        <v>15</v>
      </c>
      <c r="I733" s="38" t="str">
        <f t="shared" si="59"/>
        <v>Pražec snímače polohy sestavený</v>
      </c>
      <c r="J733" s="39">
        <v>0</v>
      </c>
      <c r="K733" s="121"/>
      <c r="L733" s="40"/>
    </row>
    <row r="734" spans="1:12" x14ac:dyDescent="0.2">
      <c r="A734" s="107" t="s">
        <v>1280</v>
      </c>
      <c r="B734" s="162"/>
      <c r="C734" s="66">
        <v>22919103</v>
      </c>
      <c r="D734" s="37" t="s">
        <v>1616</v>
      </c>
      <c r="E734" s="38" t="s">
        <v>333</v>
      </c>
      <c r="F734" s="38" t="str">
        <f t="shared" si="58"/>
        <v>N</v>
      </c>
      <c r="G734" s="38">
        <f t="shared" si="55"/>
        <v>7</v>
      </c>
      <c r="H734" s="38">
        <f t="shared" si="56"/>
        <v>15</v>
      </c>
      <c r="I734" s="38" t="str">
        <f t="shared" si="59"/>
        <v>Pražec snímače polohy sestavený</v>
      </c>
      <c r="J734" s="39">
        <v>0</v>
      </c>
      <c r="K734" s="121"/>
      <c r="L734" s="40"/>
    </row>
    <row r="735" spans="1:12" x14ac:dyDescent="0.2">
      <c r="A735" s="107" t="s">
        <v>1281</v>
      </c>
      <c r="B735" s="162"/>
      <c r="C735" s="66">
        <v>22919104</v>
      </c>
      <c r="D735" s="37" t="s">
        <v>1616</v>
      </c>
      <c r="E735" s="38" t="s">
        <v>333</v>
      </c>
      <c r="F735" s="38" t="str">
        <f t="shared" si="58"/>
        <v>N</v>
      </c>
      <c r="G735" s="38">
        <f t="shared" si="55"/>
        <v>7</v>
      </c>
      <c r="H735" s="38">
        <f t="shared" si="56"/>
        <v>15</v>
      </c>
      <c r="I735" s="38" t="str">
        <f t="shared" si="59"/>
        <v>Pražec snímače polohy sestavený</v>
      </c>
      <c r="J735" s="39">
        <v>0</v>
      </c>
      <c r="K735" s="121"/>
      <c r="L735" s="40"/>
    </row>
    <row r="736" spans="1:12" x14ac:dyDescent="0.2">
      <c r="A736" s="107" t="s">
        <v>1282</v>
      </c>
      <c r="B736" s="162"/>
      <c r="C736" s="66">
        <v>22919105</v>
      </c>
      <c r="D736" s="37" t="s">
        <v>1616</v>
      </c>
      <c r="E736" s="38" t="s">
        <v>333</v>
      </c>
      <c r="F736" s="38" t="str">
        <f t="shared" si="58"/>
        <v>N</v>
      </c>
      <c r="G736" s="38">
        <f t="shared" si="55"/>
        <v>7</v>
      </c>
      <c r="H736" s="38">
        <f t="shared" si="56"/>
        <v>15</v>
      </c>
      <c r="I736" s="38" t="str">
        <f t="shared" si="59"/>
        <v>Pražec snímače polohy sestavený</v>
      </c>
      <c r="J736" s="39">
        <v>0</v>
      </c>
      <c r="K736" s="121"/>
      <c r="L736" s="40"/>
    </row>
    <row r="737" spans="1:12" x14ac:dyDescent="0.2">
      <c r="A737" s="107" t="s">
        <v>1283</v>
      </c>
      <c r="B737" s="162"/>
      <c r="C737" s="66">
        <v>22910005</v>
      </c>
      <c r="D737" s="37" t="s">
        <v>1617</v>
      </c>
      <c r="E737" s="38" t="s">
        <v>334</v>
      </c>
      <c r="F737" s="38" t="str">
        <f t="shared" si="58"/>
        <v>A</v>
      </c>
      <c r="G737" s="38">
        <f t="shared" si="55"/>
        <v>6</v>
      </c>
      <c r="H737" s="38">
        <f t="shared" si="56"/>
        <v>12</v>
      </c>
      <c r="I737" s="38" t="str">
        <f>CONCATENATE(PROPER(MID(E737,G737+1,H737-G737-1))," ",LOWER(MID(E737,1,G737-1))," ",MID(E737,H737+1,LEN(E737)-H737))</f>
        <v>Plech krycí pražce</v>
      </c>
      <c r="J737" s="39">
        <v>0</v>
      </c>
      <c r="K737" s="121"/>
      <c r="L737" s="40"/>
    </row>
    <row r="738" spans="1:12" x14ac:dyDescent="0.2">
      <c r="A738" s="107" t="s">
        <v>1284</v>
      </c>
      <c r="B738" s="162"/>
      <c r="C738" s="66">
        <v>22915056</v>
      </c>
      <c r="D738" s="37" t="s">
        <v>1618</v>
      </c>
      <c r="E738" s="38" t="s">
        <v>335</v>
      </c>
      <c r="F738" s="38" t="str">
        <f t="shared" si="58"/>
        <v>N</v>
      </c>
      <c r="G738" s="38">
        <f t="shared" si="55"/>
        <v>5</v>
      </c>
      <c r="H738" s="38" t="e">
        <f t="shared" si="56"/>
        <v>#VALUE!</v>
      </c>
      <c r="I738" s="38" t="str">
        <f>E738</f>
        <v>Kryt sestavený</v>
      </c>
      <c r="J738" s="39">
        <v>0</v>
      </c>
      <c r="K738" s="121"/>
      <c r="L738" s="40"/>
    </row>
    <row r="739" spans="1:12" x14ac:dyDescent="0.2">
      <c r="A739" s="107" t="s">
        <v>1285</v>
      </c>
      <c r="B739" s="162"/>
      <c r="C739" s="66">
        <v>22915052</v>
      </c>
      <c r="D739" s="37" t="s">
        <v>1619</v>
      </c>
      <c r="E739" s="38" t="s">
        <v>336</v>
      </c>
      <c r="F739" s="38" t="str">
        <f t="shared" si="58"/>
        <v>N</v>
      </c>
      <c r="G739" s="38">
        <f t="shared" si="55"/>
        <v>8</v>
      </c>
      <c r="H739" s="38" t="e">
        <f t="shared" si="56"/>
        <v>#VALUE!</v>
      </c>
      <c r="I739" s="38" t="str">
        <f>E739</f>
        <v>Konzola svařenec</v>
      </c>
      <c r="J739" s="39">
        <v>0</v>
      </c>
      <c r="K739" s="121"/>
      <c r="L739" s="40"/>
    </row>
    <row r="740" spans="1:12" x14ac:dyDescent="0.2">
      <c r="A740" s="107" t="s">
        <v>1286</v>
      </c>
      <c r="B740" s="162"/>
      <c r="C740" s="66">
        <v>202419005</v>
      </c>
      <c r="D740" s="37" t="s">
        <v>1620</v>
      </c>
      <c r="E740" s="38" t="s">
        <v>337</v>
      </c>
      <c r="F740" s="38" t="str">
        <f t="shared" si="58"/>
        <v>N</v>
      </c>
      <c r="G740" s="38">
        <f t="shared" si="55"/>
        <v>7</v>
      </c>
      <c r="H740" s="38">
        <f t="shared" si="56"/>
        <v>14</v>
      </c>
      <c r="I740" s="38" t="str">
        <f>E740</f>
        <v>Snímač polohy SPA41</v>
      </c>
      <c r="J740" s="39">
        <v>0</v>
      </c>
      <c r="K740" s="121"/>
      <c r="L740" s="40"/>
    </row>
    <row r="741" spans="1:12" x14ac:dyDescent="0.2">
      <c r="A741" s="107" t="s">
        <v>1287</v>
      </c>
      <c r="B741" s="162"/>
      <c r="C741" s="66">
        <v>202415001</v>
      </c>
      <c r="D741" s="37" t="s">
        <v>1621</v>
      </c>
      <c r="E741" s="38" t="s">
        <v>338</v>
      </c>
      <c r="F741" s="38" t="str">
        <f t="shared" si="58"/>
        <v>N</v>
      </c>
      <c r="G741" s="38">
        <f t="shared" si="55"/>
        <v>12</v>
      </c>
      <c r="H741" s="38" t="e">
        <f t="shared" si="56"/>
        <v>#VALUE!</v>
      </c>
      <c r="I741" s="38" t="str">
        <f>E741</f>
        <v>Mechanismus SPA41</v>
      </c>
      <c r="J741" s="39">
        <v>0</v>
      </c>
      <c r="K741" s="121"/>
      <c r="L741" s="40"/>
    </row>
    <row r="742" spans="1:12" x14ac:dyDescent="0.2">
      <c r="A742" s="108" t="s">
        <v>1288</v>
      </c>
      <c r="B742" s="162"/>
      <c r="C742" s="67">
        <v>31285011</v>
      </c>
      <c r="D742" s="42" t="s">
        <v>351</v>
      </c>
      <c r="E742" s="43" t="s">
        <v>339</v>
      </c>
      <c r="F742" s="43" t="str">
        <f t="shared" si="58"/>
        <v>A</v>
      </c>
      <c r="G742" s="43">
        <f t="shared" si="55"/>
        <v>14</v>
      </c>
      <c r="H742" s="43" t="e">
        <f t="shared" si="56"/>
        <v>#VALUE!</v>
      </c>
      <c r="I742" s="43" t="str">
        <f>CONCATENATE(PROPER(MID(E742,G742+1,LEN(E742)-G742))," ",LOWER(MID(E742,1,G742-1)))</f>
        <v>Spojnice přestavníková</v>
      </c>
      <c r="J742" s="44">
        <v>1</v>
      </c>
      <c r="K742" s="121"/>
      <c r="L742" s="45"/>
    </row>
    <row r="743" spans="1:12" x14ac:dyDescent="0.2">
      <c r="A743" s="108" t="s">
        <v>1289</v>
      </c>
      <c r="B743" s="162"/>
      <c r="C743" s="67">
        <v>31135069</v>
      </c>
      <c r="D743" s="42" t="s">
        <v>474</v>
      </c>
      <c r="E743" s="43" t="s">
        <v>340</v>
      </c>
      <c r="F743" s="43" t="str">
        <f t="shared" si="58"/>
        <v>A</v>
      </c>
      <c r="G743" s="43">
        <f t="shared" si="55"/>
        <v>14</v>
      </c>
      <c r="H743" s="43">
        <f t="shared" si="56"/>
        <v>23</v>
      </c>
      <c r="I743" s="43" t="str">
        <f t="shared" ref="I743:I754" si="60">CONCATENATE(PROPER(MID(E743,G743+1,H743-G743-1))," ",LOWER(MID(E743,1,G743-1))," ",MID(E743,H743+1,LEN(E743)-H743))</f>
        <v>Spojnice přestavníková pravá</v>
      </c>
      <c r="J743" s="44">
        <v>1</v>
      </c>
      <c r="K743" s="121"/>
      <c r="L743" s="45"/>
    </row>
    <row r="744" spans="1:12" x14ac:dyDescent="0.2">
      <c r="A744" s="108" t="s">
        <v>1290</v>
      </c>
      <c r="B744" s="162"/>
      <c r="C744" s="67">
        <v>31135070</v>
      </c>
      <c r="D744" s="42" t="s">
        <v>475</v>
      </c>
      <c r="E744" s="43" t="s">
        <v>341</v>
      </c>
      <c r="F744" s="43" t="str">
        <f t="shared" si="58"/>
        <v>A</v>
      </c>
      <c r="G744" s="43">
        <f t="shared" si="55"/>
        <v>14</v>
      </c>
      <c r="H744" s="43">
        <f t="shared" si="56"/>
        <v>23</v>
      </c>
      <c r="I744" s="43" t="str">
        <f t="shared" si="60"/>
        <v>Spojnice přestavníková levá</v>
      </c>
      <c r="J744" s="44">
        <v>1</v>
      </c>
      <c r="K744" s="121"/>
      <c r="L744" s="45"/>
    </row>
    <row r="745" spans="1:12" x14ac:dyDescent="0.2">
      <c r="A745" s="108" t="s">
        <v>1291</v>
      </c>
      <c r="B745" s="162"/>
      <c r="C745" s="67">
        <v>31575027</v>
      </c>
      <c r="D745" s="42" t="s">
        <v>474</v>
      </c>
      <c r="E745" s="43" t="s">
        <v>340</v>
      </c>
      <c r="F745" s="43" t="str">
        <f t="shared" si="58"/>
        <v>A</v>
      </c>
      <c r="G745" s="43">
        <f t="shared" si="55"/>
        <v>14</v>
      </c>
      <c r="H745" s="43">
        <f t="shared" si="56"/>
        <v>23</v>
      </c>
      <c r="I745" s="43" t="str">
        <f t="shared" si="60"/>
        <v>Spojnice přestavníková pravá</v>
      </c>
      <c r="J745" s="44">
        <v>0</v>
      </c>
      <c r="K745" s="121"/>
      <c r="L745" s="45"/>
    </row>
    <row r="746" spans="1:12" x14ac:dyDescent="0.2">
      <c r="A746" s="108" t="s">
        <v>1292</v>
      </c>
      <c r="B746" s="162"/>
      <c r="C746" s="67">
        <v>31575028</v>
      </c>
      <c r="D746" s="42" t="s">
        <v>475</v>
      </c>
      <c r="E746" s="43" t="s">
        <v>341</v>
      </c>
      <c r="F746" s="43" t="str">
        <f t="shared" si="58"/>
        <v>A</v>
      </c>
      <c r="G746" s="43">
        <f t="shared" si="55"/>
        <v>14</v>
      </c>
      <c r="H746" s="43">
        <f t="shared" si="56"/>
        <v>23</v>
      </c>
      <c r="I746" s="43" t="str">
        <f t="shared" si="60"/>
        <v>Spojnice přestavníková levá</v>
      </c>
      <c r="J746" s="44">
        <v>0</v>
      </c>
      <c r="K746" s="121"/>
      <c r="L746" s="45"/>
    </row>
    <row r="747" spans="1:12" x14ac:dyDescent="0.2">
      <c r="A747" s="108" t="s">
        <v>1293</v>
      </c>
      <c r="B747" s="162"/>
      <c r="C747" s="67">
        <v>31135120</v>
      </c>
      <c r="D747" s="42" t="s">
        <v>476</v>
      </c>
      <c r="E747" s="43" t="s">
        <v>342</v>
      </c>
      <c r="F747" s="43" t="str">
        <f t="shared" si="58"/>
        <v>A</v>
      </c>
      <c r="G747" s="43">
        <f t="shared" si="55"/>
        <v>10</v>
      </c>
      <c r="H747" s="43">
        <f t="shared" si="56"/>
        <v>19</v>
      </c>
      <c r="I747" s="43" t="str">
        <f t="shared" si="60"/>
        <v>Spojnice přestavná PHS pravá úplná</v>
      </c>
      <c r="J747" s="44">
        <v>1</v>
      </c>
      <c r="K747" s="121"/>
      <c r="L747" s="45"/>
    </row>
    <row r="748" spans="1:12" x14ac:dyDescent="0.2">
      <c r="A748" s="108" t="s">
        <v>1294</v>
      </c>
      <c r="B748" s="162"/>
      <c r="C748" s="67">
        <v>31135121</v>
      </c>
      <c r="D748" s="42" t="s">
        <v>477</v>
      </c>
      <c r="E748" s="43" t="s">
        <v>343</v>
      </c>
      <c r="F748" s="43" t="str">
        <f t="shared" si="58"/>
        <v>A</v>
      </c>
      <c r="G748" s="43">
        <f t="shared" si="55"/>
        <v>10</v>
      </c>
      <c r="H748" s="43">
        <f t="shared" si="56"/>
        <v>19</v>
      </c>
      <c r="I748" s="43" t="str">
        <f t="shared" si="60"/>
        <v>Spojnice přestavná PHS levá úplná</v>
      </c>
      <c r="J748" s="44">
        <v>0</v>
      </c>
      <c r="K748" s="121"/>
      <c r="L748" s="45"/>
    </row>
    <row r="749" spans="1:12" x14ac:dyDescent="0.2">
      <c r="A749" s="108" t="s">
        <v>1295</v>
      </c>
      <c r="B749" s="162"/>
      <c r="C749" s="67">
        <v>31535039</v>
      </c>
      <c r="D749" s="42" t="s">
        <v>478</v>
      </c>
      <c r="E749" s="43" t="s">
        <v>344</v>
      </c>
      <c r="F749" s="43" t="str">
        <f t="shared" si="58"/>
        <v>A</v>
      </c>
      <c r="G749" s="43">
        <f t="shared" si="55"/>
        <v>10</v>
      </c>
      <c r="H749" s="43">
        <f t="shared" si="56"/>
        <v>19</v>
      </c>
      <c r="I749" s="43" t="str">
        <f t="shared" si="60"/>
        <v>Spojnice přestavná PHS I. pravá úplná</v>
      </c>
      <c r="J749" s="44">
        <v>1</v>
      </c>
      <c r="K749" s="121"/>
      <c r="L749" s="45"/>
    </row>
    <row r="750" spans="1:12" x14ac:dyDescent="0.2">
      <c r="A750" s="108" t="s">
        <v>1296</v>
      </c>
      <c r="B750" s="162"/>
      <c r="C750" s="67">
        <v>31535040</v>
      </c>
      <c r="D750" s="42" t="s">
        <v>479</v>
      </c>
      <c r="E750" s="43" t="s">
        <v>345</v>
      </c>
      <c r="F750" s="43" t="str">
        <f t="shared" si="58"/>
        <v>A</v>
      </c>
      <c r="G750" s="43">
        <f t="shared" si="55"/>
        <v>10</v>
      </c>
      <c r="H750" s="43">
        <f t="shared" si="56"/>
        <v>19</v>
      </c>
      <c r="I750" s="43" t="str">
        <f t="shared" si="60"/>
        <v>Spojnice přestavná PHS I. levá úplná</v>
      </c>
      <c r="J750" s="44">
        <v>0</v>
      </c>
      <c r="K750" s="121"/>
      <c r="L750" s="45"/>
    </row>
    <row r="751" spans="1:12" x14ac:dyDescent="0.2">
      <c r="A751" s="108" t="s">
        <v>1297</v>
      </c>
      <c r="B751" s="162"/>
      <c r="C751" s="67">
        <v>31535041</v>
      </c>
      <c r="D751" s="42" t="s">
        <v>480</v>
      </c>
      <c r="E751" s="43" t="s">
        <v>346</v>
      </c>
      <c r="F751" s="43" t="str">
        <f t="shared" si="58"/>
        <v>A</v>
      </c>
      <c r="G751" s="43">
        <f t="shared" si="55"/>
        <v>10</v>
      </c>
      <c r="H751" s="43">
        <f t="shared" si="56"/>
        <v>19</v>
      </c>
      <c r="I751" s="43" t="str">
        <f t="shared" si="60"/>
        <v>Spojnice přestavná PHS II. pravá úplná</v>
      </c>
      <c r="J751" s="44">
        <v>1</v>
      </c>
      <c r="K751" s="121"/>
      <c r="L751" s="45"/>
    </row>
    <row r="752" spans="1:12" x14ac:dyDescent="0.2">
      <c r="A752" s="108" t="s">
        <v>1298</v>
      </c>
      <c r="B752" s="162"/>
      <c r="C752" s="67">
        <v>31535042</v>
      </c>
      <c r="D752" s="42" t="s">
        <v>481</v>
      </c>
      <c r="E752" s="43" t="s">
        <v>347</v>
      </c>
      <c r="F752" s="43" t="str">
        <f t="shared" si="58"/>
        <v>A</v>
      </c>
      <c r="G752" s="43">
        <f t="shared" si="55"/>
        <v>10</v>
      </c>
      <c r="H752" s="43">
        <f t="shared" si="56"/>
        <v>19</v>
      </c>
      <c r="I752" s="43" t="str">
        <f t="shared" si="60"/>
        <v>Spojnice přestavná PHS II. levá úplná</v>
      </c>
      <c r="J752" s="44">
        <v>0</v>
      </c>
      <c r="K752" s="121"/>
      <c r="L752" s="45"/>
    </row>
    <row r="753" spans="1:12" x14ac:dyDescent="0.2">
      <c r="A753" s="108" t="s">
        <v>1299</v>
      </c>
      <c r="B753" s="162"/>
      <c r="C753" s="67">
        <v>22905232</v>
      </c>
      <c r="D753" s="42" t="s">
        <v>1604</v>
      </c>
      <c r="E753" s="43" t="s">
        <v>348</v>
      </c>
      <c r="F753" s="43" t="str">
        <f t="shared" si="58"/>
        <v>A</v>
      </c>
      <c r="G753" s="43">
        <f t="shared" si="55"/>
        <v>14</v>
      </c>
      <c r="H753" s="43">
        <f t="shared" si="56"/>
        <v>23</v>
      </c>
      <c r="I753" s="43" t="str">
        <f t="shared" si="60"/>
        <v>Spojnice přestavníková PHS I. úplná</v>
      </c>
      <c r="J753" s="44">
        <v>1</v>
      </c>
      <c r="K753" s="121"/>
      <c r="L753" s="45"/>
    </row>
    <row r="754" spans="1:12" x14ac:dyDescent="0.2">
      <c r="A754" s="108" t="s">
        <v>1300</v>
      </c>
      <c r="B754" s="162"/>
      <c r="C754" s="67">
        <v>22905233</v>
      </c>
      <c r="D754" s="42" t="s">
        <v>1605</v>
      </c>
      <c r="E754" s="43" t="s">
        <v>349</v>
      </c>
      <c r="F754" s="43" t="str">
        <f t="shared" ref="F754:F782" si="61">IF(RIGHT(LEFT(E754,G754-1))="á","A",IF(RIGHT(LEFT(E754,G754-1))="é","A",IF(RIGHT(LEFT(E754,G754-1))="í","A",IF(RIGHT(LEFT(E754,G754-1))="ó","A",IF(RIGHT(LEFT(E754,G754-1))="ú","A",IF(RIGHT(LEFT(E754,G754-1))="ů","A",IF(RIGHT(LEFT(E754,G754-1))="ý","A","N")))))))</f>
        <v>A</v>
      </c>
      <c r="G754" s="43">
        <f t="shared" si="55"/>
        <v>14</v>
      </c>
      <c r="H754" s="43">
        <f t="shared" si="56"/>
        <v>23</v>
      </c>
      <c r="I754" s="43" t="str">
        <f t="shared" si="60"/>
        <v>Spojnice přestavníková PHS III. úplná</v>
      </c>
      <c r="J754" s="44">
        <v>1</v>
      </c>
      <c r="K754" s="121"/>
      <c r="L754" s="45"/>
    </row>
    <row r="755" spans="1:12" x14ac:dyDescent="0.2">
      <c r="A755" s="108" t="s">
        <v>1301</v>
      </c>
      <c r="B755" s="162"/>
      <c r="C755" s="67">
        <v>23005006</v>
      </c>
      <c r="D755" s="42" t="s">
        <v>1603</v>
      </c>
      <c r="E755" s="43" t="s">
        <v>339</v>
      </c>
      <c r="F755" s="43" t="str">
        <f t="shared" si="61"/>
        <v>A</v>
      </c>
      <c r="G755" s="43">
        <f t="shared" si="55"/>
        <v>14</v>
      </c>
      <c r="H755" s="43" t="e">
        <f t="shared" si="56"/>
        <v>#VALUE!</v>
      </c>
      <c r="I755" s="43" t="str">
        <f>CONCATENATE(PROPER(MID(E755,G755+1,LEN(E755)-G755))," ",LOWER(MID(E755,1,G755-1)))</f>
        <v>Spojnice přestavníková</v>
      </c>
      <c r="J755" s="44">
        <v>1</v>
      </c>
      <c r="K755" s="121"/>
      <c r="L755" s="45"/>
    </row>
    <row r="756" spans="1:12" x14ac:dyDescent="0.2">
      <c r="A756" s="108" t="s">
        <v>1302</v>
      </c>
      <c r="B756" s="162"/>
      <c r="C756" s="67">
        <v>31049006</v>
      </c>
      <c r="D756" s="42" t="s">
        <v>350</v>
      </c>
      <c r="E756" s="43" t="s">
        <v>350</v>
      </c>
      <c r="F756" s="43" t="str">
        <f t="shared" si="61"/>
        <v>N</v>
      </c>
      <c r="G756" s="43">
        <f t="shared" si="55"/>
        <v>9</v>
      </c>
      <c r="H756" s="43" t="e">
        <f t="shared" si="56"/>
        <v>#VALUE!</v>
      </c>
      <c r="I756" s="43" t="str">
        <f t="shared" ref="I756:I781" si="62">E756</f>
        <v>Spojnice přestavník.kříž.</v>
      </c>
      <c r="J756" s="44">
        <v>0</v>
      </c>
      <c r="K756" s="121"/>
      <c r="L756" s="45"/>
    </row>
    <row r="757" spans="1:12" x14ac:dyDescent="0.2">
      <c r="A757" s="108" t="s">
        <v>1303</v>
      </c>
      <c r="B757" s="162"/>
      <c r="C757" s="67">
        <v>31049002</v>
      </c>
      <c r="D757" s="42" t="s">
        <v>351</v>
      </c>
      <c r="E757" s="43" t="s">
        <v>351</v>
      </c>
      <c r="F757" s="43" t="str">
        <f t="shared" si="61"/>
        <v>N</v>
      </c>
      <c r="G757" s="43">
        <f t="shared" ref="G757:G782" si="63">SEARCH(" ",E757)</f>
        <v>9</v>
      </c>
      <c r="H757" s="43" t="e">
        <f t="shared" ref="H757:H782" si="64">SEARCH(" ",E757,G757+1)</f>
        <v>#VALUE!</v>
      </c>
      <c r="I757" s="43" t="str">
        <f t="shared" si="62"/>
        <v>Spojnice přestavníková</v>
      </c>
      <c r="J757" s="44">
        <v>0</v>
      </c>
      <c r="K757" s="121"/>
      <c r="L757" s="45"/>
    </row>
    <row r="758" spans="1:12" x14ac:dyDescent="0.2">
      <c r="A758" s="108" t="s">
        <v>1304</v>
      </c>
      <c r="B758" s="162"/>
      <c r="C758" s="67">
        <v>31049004</v>
      </c>
      <c r="D758" s="42" t="s">
        <v>351</v>
      </c>
      <c r="E758" s="43" t="s">
        <v>351</v>
      </c>
      <c r="F758" s="43" t="str">
        <f t="shared" si="61"/>
        <v>N</v>
      </c>
      <c r="G758" s="43">
        <f t="shared" si="63"/>
        <v>9</v>
      </c>
      <c r="H758" s="43" t="e">
        <f t="shared" si="64"/>
        <v>#VALUE!</v>
      </c>
      <c r="I758" s="43" t="str">
        <f t="shared" si="62"/>
        <v>Spojnice přestavníková</v>
      </c>
      <c r="J758" s="44">
        <v>0</v>
      </c>
      <c r="K758" s="121"/>
      <c r="L758" s="45"/>
    </row>
    <row r="759" spans="1:12" x14ac:dyDescent="0.2">
      <c r="A759" s="108" t="s">
        <v>1305</v>
      </c>
      <c r="B759" s="162"/>
      <c r="C759" s="67">
        <v>31049005</v>
      </c>
      <c r="D759" s="42" t="s">
        <v>351</v>
      </c>
      <c r="E759" s="43" t="s">
        <v>351</v>
      </c>
      <c r="F759" s="43" t="str">
        <f t="shared" si="61"/>
        <v>N</v>
      </c>
      <c r="G759" s="43">
        <f t="shared" si="63"/>
        <v>9</v>
      </c>
      <c r="H759" s="43" t="e">
        <f t="shared" si="64"/>
        <v>#VALUE!</v>
      </c>
      <c r="I759" s="43" t="str">
        <f t="shared" si="62"/>
        <v>Spojnice přestavníková</v>
      </c>
      <c r="J759" s="44">
        <v>0</v>
      </c>
      <c r="K759" s="121"/>
      <c r="L759" s="45"/>
    </row>
    <row r="760" spans="1:12" x14ac:dyDescent="0.2">
      <c r="A760" s="108" t="s">
        <v>1306</v>
      </c>
      <c r="B760" s="162"/>
      <c r="C760" s="67">
        <v>31049001</v>
      </c>
      <c r="D760" s="42" t="s">
        <v>351</v>
      </c>
      <c r="E760" s="43" t="s">
        <v>351</v>
      </c>
      <c r="F760" s="43" t="str">
        <f t="shared" si="61"/>
        <v>N</v>
      </c>
      <c r="G760" s="43">
        <f t="shared" si="63"/>
        <v>9</v>
      </c>
      <c r="H760" s="43" t="e">
        <f t="shared" si="64"/>
        <v>#VALUE!</v>
      </c>
      <c r="I760" s="43" t="str">
        <f t="shared" si="62"/>
        <v>Spojnice přestavníková</v>
      </c>
      <c r="J760" s="44">
        <v>0</v>
      </c>
      <c r="K760" s="121"/>
      <c r="L760" s="45"/>
    </row>
    <row r="761" spans="1:12" x14ac:dyDescent="0.2">
      <c r="A761" s="108" t="s">
        <v>1307</v>
      </c>
      <c r="B761" s="162"/>
      <c r="C761" s="67">
        <v>31049010</v>
      </c>
      <c r="D761" s="42" t="s">
        <v>351</v>
      </c>
      <c r="E761" s="43" t="s">
        <v>351</v>
      </c>
      <c r="F761" s="43" t="str">
        <f t="shared" si="61"/>
        <v>N</v>
      </c>
      <c r="G761" s="43">
        <f t="shared" si="63"/>
        <v>9</v>
      </c>
      <c r="H761" s="43" t="e">
        <f t="shared" si="64"/>
        <v>#VALUE!</v>
      </c>
      <c r="I761" s="43" t="str">
        <f t="shared" si="62"/>
        <v>Spojnice přestavníková</v>
      </c>
      <c r="J761" s="44">
        <v>0</v>
      </c>
      <c r="K761" s="121"/>
      <c r="L761" s="45"/>
    </row>
    <row r="762" spans="1:12" x14ac:dyDescent="0.2">
      <c r="A762" s="108" t="s">
        <v>1308</v>
      </c>
      <c r="B762" s="162"/>
      <c r="C762" s="67">
        <v>31049011</v>
      </c>
      <c r="D762" s="42" t="s">
        <v>351</v>
      </c>
      <c r="E762" s="43" t="s">
        <v>351</v>
      </c>
      <c r="F762" s="43" t="str">
        <f t="shared" si="61"/>
        <v>N</v>
      </c>
      <c r="G762" s="43">
        <f t="shared" si="63"/>
        <v>9</v>
      </c>
      <c r="H762" s="43" t="e">
        <f t="shared" si="64"/>
        <v>#VALUE!</v>
      </c>
      <c r="I762" s="43" t="str">
        <f t="shared" si="62"/>
        <v>Spojnice přestavníková</v>
      </c>
      <c r="J762" s="44">
        <v>0</v>
      </c>
      <c r="K762" s="121"/>
      <c r="L762" s="45"/>
    </row>
    <row r="763" spans="1:12" x14ac:dyDescent="0.2">
      <c r="A763" s="108" t="s">
        <v>1309</v>
      </c>
      <c r="B763" s="162"/>
      <c r="C763" s="67">
        <v>31049007</v>
      </c>
      <c r="D763" s="42" t="s">
        <v>351</v>
      </c>
      <c r="E763" s="43" t="s">
        <v>351</v>
      </c>
      <c r="F763" s="43" t="str">
        <f t="shared" si="61"/>
        <v>N</v>
      </c>
      <c r="G763" s="43">
        <f t="shared" si="63"/>
        <v>9</v>
      </c>
      <c r="H763" s="43" t="e">
        <f t="shared" si="64"/>
        <v>#VALUE!</v>
      </c>
      <c r="I763" s="43" t="str">
        <f t="shared" si="62"/>
        <v>Spojnice přestavníková</v>
      </c>
      <c r="J763" s="44">
        <v>0</v>
      </c>
      <c r="K763" s="121"/>
      <c r="L763" s="45"/>
    </row>
    <row r="764" spans="1:12" x14ac:dyDescent="0.2">
      <c r="A764" s="108" t="s">
        <v>1310</v>
      </c>
      <c r="B764" s="162"/>
      <c r="C764" s="67">
        <v>31049012</v>
      </c>
      <c r="D764" s="42" t="s">
        <v>351</v>
      </c>
      <c r="E764" s="43" t="s">
        <v>351</v>
      </c>
      <c r="F764" s="43" t="str">
        <f t="shared" si="61"/>
        <v>N</v>
      </c>
      <c r="G764" s="43">
        <f t="shared" si="63"/>
        <v>9</v>
      </c>
      <c r="H764" s="43" t="e">
        <f t="shared" si="64"/>
        <v>#VALUE!</v>
      </c>
      <c r="I764" s="43" t="str">
        <f t="shared" si="62"/>
        <v>Spojnice přestavníková</v>
      </c>
      <c r="J764" s="44">
        <v>0</v>
      </c>
      <c r="K764" s="121"/>
      <c r="L764" s="45"/>
    </row>
    <row r="765" spans="1:12" x14ac:dyDescent="0.2">
      <c r="A765" s="108" t="s">
        <v>1311</v>
      </c>
      <c r="B765" s="162"/>
      <c r="C765" s="67">
        <v>31049013</v>
      </c>
      <c r="D765" s="42" t="s">
        <v>351</v>
      </c>
      <c r="E765" s="43" t="s">
        <v>351</v>
      </c>
      <c r="F765" s="43" t="str">
        <f t="shared" si="61"/>
        <v>N</v>
      </c>
      <c r="G765" s="43">
        <f t="shared" si="63"/>
        <v>9</v>
      </c>
      <c r="H765" s="43" t="e">
        <f t="shared" si="64"/>
        <v>#VALUE!</v>
      </c>
      <c r="I765" s="43" t="str">
        <f t="shared" si="62"/>
        <v>Spojnice přestavníková</v>
      </c>
      <c r="J765" s="44">
        <v>0</v>
      </c>
      <c r="K765" s="121"/>
      <c r="L765" s="45"/>
    </row>
    <row r="766" spans="1:12" x14ac:dyDescent="0.2">
      <c r="A766" s="108" t="s">
        <v>1312</v>
      </c>
      <c r="B766" s="162"/>
      <c r="C766" s="67">
        <v>31049016</v>
      </c>
      <c r="D766" s="42" t="s">
        <v>351</v>
      </c>
      <c r="E766" s="43" t="s">
        <v>351</v>
      </c>
      <c r="F766" s="43" t="str">
        <f t="shared" si="61"/>
        <v>N</v>
      </c>
      <c r="G766" s="43">
        <f t="shared" si="63"/>
        <v>9</v>
      </c>
      <c r="H766" s="43" t="e">
        <f t="shared" si="64"/>
        <v>#VALUE!</v>
      </c>
      <c r="I766" s="43" t="str">
        <f t="shared" si="62"/>
        <v>Spojnice přestavníková</v>
      </c>
      <c r="J766" s="44">
        <v>0</v>
      </c>
      <c r="K766" s="121"/>
      <c r="L766" s="45"/>
    </row>
    <row r="767" spans="1:12" x14ac:dyDescent="0.2">
      <c r="A767" s="108" t="s">
        <v>1313</v>
      </c>
      <c r="B767" s="162"/>
      <c r="C767" s="67">
        <v>31049008</v>
      </c>
      <c r="D767" s="42" t="s">
        <v>351</v>
      </c>
      <c r="E767" s="43" t="s">
        <v>351</v>
      </c>
      <c r="F767" s="43" t="str">
        <f t="shared" si="61"/>
        <v>N</v>
      </c>
      <c r="G767" s="43">
        <f t="shared" si="63"/>
        <v>9</v>
      </c>
      <c r="H767" s="43" t="e">
        <f t="shared" si="64"/>
        <v>#VALUE!</v>
      </c>
      <c r="I767" s="43" t="str">
        <f t="shared" si="62"/>
        <v>Spojnice přestavníková</v>
      </c>
      <c r="J767" s="44">
        <v>0</v>
      </c>
      <c r="K767" s="121"/>
      <c r="L767" s="45"/>
    </row>
    <row r="768" spans="1:12" x14ac:dyDescent="0.2">
      <c r="A768" s="108" t="s">
        <v>1314</v>
      </c>
      <c r="B768" s="162"/>
      <c r="C768" s="67">
        <v>701629001</v>
      </c>
      <c r="D768" s="42" t="s">
        <v>352</v>
      </c>
      <c r="E768" s="43" t="s">
        <v>352</v>
      </c>
      <c r="F768" s="43" t="str">
        <f t="shared" si="61"/>
        <v>N</v>
      </c>
      <c r="G768" s="43">
        <f t="shared" si="63"/>
        <v>9</v>
      </c>
      <c r="H768" s="43">
        <f t="shared" si="64"/>
        <v>23</v>
      </c>
      <c r="I768" s="43" t="str">
        <f t="shared" si="62"/>
        <v>Spojnice přestavníková S II</v>
      </c>
      <c r="J768" s="44">
        <v>0</v>
      </c>
      <c r="K768" s="121"/>
      <c r="L768" s="45"/>
    </row>
    <row r="769" spans="1:12" x14ac:dyDescent="0.2">
      <c r="A769" s="108" t="s">
        <v>1315</v>
      </c>
      <c r="B769" s="162"/>
      <c r="C769" s="67">
        <v>701649001</v>
      </c>
      <c r="D769" s="42" t="s">
        <v>353</v>
      </c>
      <c r="E769" s="43" t="s">
        <v>353</v>
      </c>
      <c r="F769" s="43" t="str">
        <f t="shared" si="61"/>
        <v>N</v>
      </c>
      <c r="G769" s="43">
        <f t="shared" si="63"/>
        <v>9</v>
      </c>
      <c r="H769" s="43">
        <f t="shared" si="64"/>
        <v>23</v>
      </c>
      <c r="I769" s="43" t="str">
        <f t="shared" si="62"/>
        <v>Spojnice přestavníková S IV</v>
      </c>
      <c r="J769" s="44">
        <v>0</v>
      </c>
      <c r="K769" s="121"/>
      <c r="L769" s="45"/>
    </row>
    <row r="770" spans="1:12" x14ac:dyDescent="0.2">
      <c r="A770" s="108" t="s">
        <v>1316</v>
      </c>
      <c r="B770" s="162"/>
      <c r="C770" s="67">
        <v>701849001</v>
      </c>
      <c r="D770" s="42" t="s">
        <v>354</v>
      </c>
      <c r="E770" s="43" t="s">
        <v>354</v>
      </c>
      <c r="F770" s="43" t="str">
        <f t="shared" si="61"/>
        <v>N</v>
      </c>
      <c r="G770" s="43">
        <f t="shared" si="63"/>
        <v>9</v>
      </c>
      <c r="H770" s="43">
        <f t="shared" si="64"/>
        <v>23</v>
      </c>
      <c r="I770" s="43" t="str">
        <f t="shared" si="62"/>
        <v>Spojnice přestavníková Ss I</v>
      </c>
      <c r="J770" s="44">
        <v>0</v>
      </c>
      <c r="K770" s="121"/>
      <c r="L770" s="45"/>
    </row>
    <row r="771" spans="1:12" x14ac:dyDescent="0.2">
      <c r="A771" s="109" t="s">
        <v>1317</v>
      </c>
      <c r="B771" s="162"/>
      <c r="C771" s="68">
        <v>31125007</v>
      </c>
      <c r="D771" s="46" t="s">
        <v>362</v>
      </c>
      <c r="E771" s="47" t="s">
        <v>362</v>
      </c>
      <c r="F771" s="47" t="str">
        <f t="shared" si="61"/>
        <v>N</v>
      </c>
      <c r="G771" s="47">
        <f t="shared" si="63"/>
        <v>5</v>
      </c>
      <c r="H771" s="47">
        <f t="shared" si="64"/>
        <v>14</v>
      </c>
      <c r="I771" s="47" t="str">
        <f t="shared" si="62"/>
        <v>Páka ovládací sestavená</v>
      </c>
      <c r="J771" s="48">
        <v>2</v>
      </c>
      <c r="K771" s="121"/>
      <c r="L771" s="49"/>
    </row>
    <row r="772" spans="1:12" x14ac:dyDescent="0.2">
      <c r="A772" s="109" t="s">
        <v>1318</v>
      </c>
      <c r="B772" s="162"/>
      <c r="C772" s="68">
        <v>3113150</v>
      </c>
      <c r="D772" s="46" t="s">
        <v>363</v>
      </c>
      <c r="E772" s="47" t="s">
        <v>363</v>
      </c>
      <c r="F772" s="47" t="str">
        <f t="shared" si="61"/>
        <v>N</v>
      </c>
      <c r="G772" s="47">
        <f t="shared" si="63"/>
        <v>9</v>
      </c>
      <c r="H772" s="47" t="e">
        <f t="shared" si="64"/>
        <v>#VALUE!</v>
      </c>
      <c r="I772" s="47" t="str">
        <f t="shared" si="62"/>
        <v>Podložka I.</v>
      </c>
      <c r="J772" s="48">
        <v>4</v>
      </c>
      <c r="K772" s="121"/>
      <c r="L772" s="49"/>
    </row>
    <row r="773" spans="1:12" x14ac:dyDescent="0.2">
      <c r="A773" s="109" t="s">
        <v>1319</v>
      </c>
      <c r="B773" s="162"/>
      <c r="C773" s="68">
        <v>3113151</v>
      </c>
      <c r="D773" s="46" t="s">
        <v>364</v>
      </c>
      <c r="E773" s="47" t="s">
        <v>364</v>
      </c>
      <c r="F773" s="47" t="str">
        <f t="shared" si="61"/>
        <v>N</v>
      </c>
      <c r="G773" s="47">
        <f t="shared" si="63"/>
        <v>9</v>
      </c>
      <c r="H773" s="47" t="e">
        <f t="shared" si="64"/>
        <v>#VALUE!</v>
      </c>
      <c r="I773" s="47" t="str">
        <f t="shared" si="62"/>
        <v>Podložka II.</v>
      </c>
      <c r="J773" s="48">
        <v>4</v>
      </c>
      <c r="K773" s="121"/>
      <c r="L773" s="49"/>
    </row>
    <row r="774" spans="1:12" x14ac:dyDescent="0.2">
      <c r="A774" s="109" t="s">
        <v>1320</v>
      </c>
      <c r="B774" s="162"/>
      <c r="C774" s="68">
        <v>3113152</v>
      </c>
      <c r="D774" s="46" t="s">
        <v>365</v>
      </c>
      <c r="E774" s="47" t="s">
        <v>365</v>
      </c>
      <c r="F774" s="47" t="str">
        <f t="shared" si="61"/>
        <v>N</v>
      </c>
      <c r="G774" s="47">
        <f t="shared" si="63"/>
        <v>9</v>
      </c>
      <c r="H774" s="47" t="e">
        <f t="shared" si="64"/>
        <v>#VALUE!</v>
      </c>
      <c r="I774" s="47" t="str">
        <f t="shared" si="62"/>
        <v>Podložka III.</v>
      </c>
      <c r="J774" s="48">
        <v>4</v>
      </c>
      <c r="K774" s="121"/>
      <c r="L774" s="49"/>
    </row>
    <row r="775" spans="1:12" x14ac:dyDescent="0.2">
      <c r="A775" s="109" t="s">
        <v>1321</v>
      </c>
      <c r="B775" s="162"/>
      <c r="C775" s="68">
        <v>3113153</v>
      </c>
      <c r="D775" s="46" t="s">
        <v>366</v>
      </c>
      <c r="E775" s="47" t="s">
        <v>366</v>
      </c>
      <c r="F775" s="47" t="str">
        <f t="shared" si="61"/>
        <v>N</v>
      </c>
      <c r="G775" s="47">
        <f t="shared" si="63"/>
        <v>9</v>
      </c>
      <c r="H775" s="47" t="e">
        <f t="shared" si="64"/>
        <v>#VALUE!</v>
      </c>
      <c r="I775" s="47" t="str">
        <f t="shared" si="62"/>
        <v>Podložka IV.</v>
      </c>
      <c r="J775" s="48">
        <v>4</v>
      </c>
      <c r="K775" s="121"/>
      <c r="L775" s="49"/>
    </row>
    <row r="776" spans="1:12" x14ac:dyDescent="0.2">
      <c r="A776" s="109" t="s">
        <v>1322</v>
      </c>
      <c r="B776" s="162"/>
      <c r="C776" s="68">
        <v>3113154</v>
      </c>
      <c r="D776" s="46" t="s">
        <v>367</v>
      </c>
      <c r="E776" s="47" t="s">
        <v>367</v>
      </c>
      <c r="F776" s="47" t="str">
        <f t="shared" si="61"/>
        <v>N</v>
      </c>
      <c r="G776" s="47">
        <f t="shared" si="63"/>
        <v>9</v>
      </c>
      <c r="H776" s="47" t="e">
        <f t="shared" si="64"/>
        <v>#VALUE!</v>
      </c>
      <c r="I776" s="47" t="str">
        <f t="shared" si="62"/>
        <v>Podložka V.</v>
      </c>
      <c r="J776" s="48">
        <v>4</v>
      </c>
      <c r="K776" s="121"/>
      <c r="L776" s="49"/>
    </row>
    <row r="777" spans="1:12" x14ac:dyDescent="0.2">
      <c r="A777" s="109" t="s">
        <v>1323</v>
      </c>
      <c r="B777" s="162"/>
      <c r="C777" s="68">
        <v>22900235</v>
      </c>
      <c r="D777" s="46" t="s">
        <v>368</v>
      </c>
      <c r="E777" s="47" t="s">
        <v>368</v>
      </c>
      <c r="F777" s="47" t="str">
        <f t="shared" si="61"/>
        <v>N</v>
      </c>
      <c r="G777" s="47">
        <f t="shared" si="63"/>
        <v>9</v>
      </c>
      <c r="H777" s="47">
        <f t="shared" si="64"/>
        <v>11</v>
      </c>
      <c r="I777" s="47" t="str">
        <f t="shared" si="62"/>
        <v>Podložka ± 0,5</v>
      </c>
      <c r="J777" s="48">
        <v>4</v>
      </c>
      <c r="K777" s="121"/>
      <c r="L777" s="49"/>
    </row>
    <row r="778" spans="1:12" x14ac:dyDescent="0.2">
      <c r="A778" s="109" t="s">
        <v>1324</v>
      </c>
      <c r="B778" s="162"/>
      <c r="C778" s="68">
        <v>22900236</v>
      </c>
      <c r="D778" s="46" t="s">
        <v>369</v>
      </c>
      <c r="E778" s="47" t="s">
        <v>369</v>
      </c>
      <c r="F778" s="47" t="str">
        <f t="shared" si="61"/>
        <v>N</v>
      </c>
      <c r="G778" s="47">
        <f t="shared" si="63"/>
        <v>9</v>
      </c>
      <c r="H778" s="47">
        <f t="shared" si="64"/>
        <v>11</v>
      </c>
      <c r="I778" s="47" t="str">
        <f t="shared" si="62"/>
        <v>Podložka ± 1</v>
      </c>
      <c r="J778" s="48">
        <v>4</v>
      </c>
      <c r="K778" s="121"/>
      <c r="L778" s="49"/>
    </row>
    <row r="779" spans="1:12" x14ac:dyDescent="0.2">
      <c r="A779" s="109" t="s">
        <v>1325</v>
      </c>
      <c r="B779" s="162"/>
      <c r="C779" s="68">
        <v>22900237</v>
      </c>
      <c r="D779" s="46" t="s">
        <v>370</v>
      </c>
      <c r="E779" s="47" t="s">
        <v>370</v>
      </c>
      <c r="F779" s="47" t="str">
        <f t="shared" si="61"/>
        <v>N</v>
      </c>
      <c r="G779" s="47">
        <f t="shared" si="63"/>
        <v>9</v>
      </c>
      <c r="H779" s="47">
        <f t="shared" si="64"/>
        <v>11</v>
      </c>
      <c r="I779" s="47" t="str">
        <f t="shared" si="62"/>
        <v>Podložka ± 1,5</v>
      </c>
      <c r="J779" s="48">
        <v>4</v>
      </c>
      <c r="K779" s="121"/>
      <c r="L779" s="49"/>
    </row>
    <row r="780" spans="1:12" x14ac:dyDescent="0.2">
      <c r="A780" s="109" t="s">
        <v>1326</v>
      </c>
      <c r="B780" s="162"/>
      <c r="C780" s="68">
        <v>22900238</v>
      </c>
      <c r="D780" s="46" t="s">
        <v>371</v>
      </c>
      <c r="E780" s="47" t="s">
        <v>371</v>
      </c>
      <c r="F780" s="47" t="str">
        <f t="shared" si="61"/>
        <v>N</v>
      </c>
      <c r="G780" s="47">
        <f t="shared" si="63"/>
        <v>9</v>
      </c>
      <c r="H780" s="47">
        <f t="shared" si="64"/>
        <v>11</v>
      </c>
      <c r="I780" s="47" t="str">
        <f t="shared" si="62"/>
        <v>Podložka ± 2</v>
      </c>
      <c r="J780" s="48">
        <v>4</v>
      </c>
      <c r="K780" s="121"/>
      <c r="L780" s="49"/>
    </row>
    <row r="781" spans="1:12" x14ac:dyDescent="0.2">
      <c r="A781" s="109" t="s">
        <v>1327</v>
      </c>
      <c r="B781" s="162"/>
      <c r="C781" s="68">
        <v>22900239</v>
      </c>
      <c r="D781" s="46" t="s">
        <v>372</v>
      </c>
      <c r="E781" s="47" t="s">
        <v>372</v>
      </c>
      <c r="F781" s="47" t="str">
        <f t="shared" si="61"/>
        <v>N</v>
      </c>
      <c r="G781" s="47">
        <f t="shared" si="63"/>
        <v>9</v>
      </c>
      <c r="H781" s="47">
        <f t="shared" si="64"/>
        <v>11</v>
      </c>
      <c r="I781" s="47" t="str">
        <f t="shared" si="62"/>
        <v>Podložka ± 2,5</v>
      </c>
      <c r="J781" s="48">
        <v>4</v>
      </c>
      <c r="K781" s="121"/>
      <c r="L781" s="49"/>
    </row>
    <row r="782" spans="1:12" ht="13.5" thickBot="1" x14ac:dyDescent="0.25">
      <c r="A782" s="110" t="s">
        <v>1328</v>
      </c>
      <c r="B782" s="163"/>
      <c r="C782" s="69">
        <v>22900240</v>
      </c>
      <c r="D782" s="50" t="s">
        <v>482</v>
      </c>
      <c r="E782" s="51" t="s">
        <v>59</v>
      </c>
      <c r="F782" s="51" t="str">
        <f t="shared" si="61"/>
        <v>A</v>
      </c>
      <c r="G782" s="51">
        <f t="shared" si="63"/>
        <v>11</v>
      </c>
      <c r="H782" s="51" t="e">
        <f t="shared" si="64"/>
        <v>#VALUE!</v>
      </c>
      <c r="I782" s="51" t="str">
        <f>CONCATENATE(PROPER(MID(E782,G782+1,LEN(E782)-G782))," ",LOWER(MID(E782,1,G782-1)))</f>
        <v>Podložka vymezovací</v>
      </c>
      <c r="J782" s="52">
        <v>12</v>
      </c>
      <c r="K782" s="122"/>
      <c r="L782" s="53"/>
    </row>
    <row r="783" spans="1:12" ht="31.5" customHeight="1" thickBot="1" x14ac:dyDescent="0.25">
      <c r="C783" s="10"/>
      <c r="D783" s="123" t="s">
        <v>1623</v>
      </c>
      <c r="E783" s="124"/>
      <c r="F783" s="124"/>
      <c r="G783" s="124"/>
      <c r="H783" s="124"/>
      <c r="I783" s="124"/>
      <c r="J783" s="125"/>
      <c r="K783" s="126">
        <f>SUM(K18:K782)</f>
        <v>0</v>
      </c>
    </row>
    <row r="784" spans="1:12" x14ac:dyDescent="0.2">
      <c r="C784" s="10"/>
      <c r="D784" s="10"/>
      <c r="E784" s="10"/>
      <c r="F784" s="10"/>
      <c r="G784" s="10"/>
      <c r="H784" s="10"/>
      <c r="I784" s="10"/>
      <c r="J784" s="12"/>
    </row>
    <row r="785" spans="1:9" x14ac:dyDescent="0.2">
      <c r="C785" s="10"/>
      <c r="D785" s="10"/>
    </row>
    <row r="787" spans="1:9" ht="15.75" customHeight="1" x14ac:dyDescent="0.2">
      <c r="A787" s="55"/>
      <c r="B787" s="55"/>
      <c r="C787" s="55"/>
      <c r="D787" s="55"/>
      <c r="E787" s="55"/>
      <c r="F787" s="55"/>
      <c r="G787" s="55"/>
      <c r="H787" s="55"/>
      <c r="I787" s="55"/>
    </row>
    <row r="788" spans="1:9" ht="15" customHeight="1" x14ac:dyDescent="0.2">
      <c r="A788" s="56"/>
      <c r="B788" s="56"/>
      <c r="C788" s="56"/>
      <c r="D788" s="56"/>
      <c r="E788" s="56"/>
      <c r="F788" s="56"/>
      <c r="G788" s="56"/>
      <c r="H788" s="56"/>
      <c r="I788" s="56"/>
    </row>
    <row r="789" spans="1:9" ht="15" customHeight="1" x14ac:dyDescent="0.2">
      <c r="A789" s="57"/>
      <c r="B789" s="57"/>
      <c r="C789" s="57"/>
      <c r="D789" s="57"/>
      <c r="E789" s="57"/>
      <c r="F789" s="57"/>
      <c r="G789" s="57"/>
      <c r="H789" s="57"/>
      <c r="I789" s="57"/>
    </row>
    <row r="790" spans="1:9" ht="15" customHeight="1" x14ac:dyDescent="0.2">
      <c r="A790" s="57"/>
      <c r="B790" s="57"/>
      <c r="C790" s="57"/>
      <c r="D790" s="57"/>
      <c r="E790" s="57"/>
      <c r="F790" s="57"/>
      <c r="G790" s="57"/>
      <c r="H790" s="57"/>
      <c r="I790" s="57"/>
    </row>
    <row r="791" spans="1:9" ht="15" customHeight="1" x14ac:dyDescent="0.2">
      <c r="A791" s="57"/>
      <c r="B791" s="57"/>
      <c r="C791" s="57"/>
      <c r="D791" s="57"/>
      <c r="E791" s="57"/>
      <c r="F791" s="57"/>
      <c r="G791" s="57"/>
      <c r="H791" s="57"/>
      <c r="I791" s="57"/>
    </row>
    <row r="792" spans="1:9" ht="15" customHeight="1" x14ac:dyDescent="0.2">
      <c r="A792" s="56"/>
      <c r="B792" s="56"/>
      <c r="C792" s="56"/>
      <c r="D792" s="56"/>
      <c r="E792" s="56"/>
      <c r="F792" s="56"/>
      <c r="G792" s="56"/>
      <c r="H792" s="56"/>
      <c r="I792" s="56"/>
    </row>
    <row r="793" spans="1:9" ht="15" customHeight="1" x14ac:dyDescent="0.2">
      <c r="A793" s="58"/>
      <c r="B793" s="58"/>
      <c r="C793" s="58"/>
      <c r="D793" s="58"/>
      <c r="E793" s="58"/>
      <c r="F793" s="58"/>
      <c r="G793" s="58"/>
      <c r="H793" s="58"/>
      <c r="I793" s="58"/>
    </row>
    <row r="794" spans="1:9" ht="15" customHeight="1" x14ac:dyDescent="0.2">
      <c r="A794" s="58"/>
      <c r="B794" s="58"/>
      <c r="C794" s="58"/>
      <c r="D794" s="58"/>
      <c r="E794" s="58"/>
      <c r="F794" s="58"/>
      <c r="G794" s="58"/>
      <c r="H794" s="58"/>
      <c r="I794" s="58"/>
    </row>
    <row r="795" spans="1:9" ht="15" customHeight="1" x14ac:dyDescent="0.2">
      <c r="A795" s="58"/>
      <c r="B795" s="58"/>
      <c r="C795" s="58"/>
      <c r="D795" s="58"/>
      <c r="E795" s="58"/>
      <c r="F795" s="58"/>
      <c r="G795" s="58"/>
      <c r="H795" s="58"/>
      <c r="I795" s="58"/>
    </row>
    <row r="796" spans="1:9" ht="15" customHeight="1" x14ac:dyDescent="0.2">
      <c r="A796" s="58"/>
      <c r="B796" s="58"/>
      <c r="C796" s="58"/>
      <c r="D796" s="58"/>
      <c r="E796" s="58"/>
      <c r="F796" s="58"/>
      <c r="G796" s="58"/>
      <c r="H796" s="58"/>
      <c r="I796" s="58"/>
    </row>
  </sheetData>
  <protectedRanges>
    <protectedRange sqref="K18:K782" name="Oblast1"/>
  </protectedRanges>
  <autoFilter ref="A17:L782" xr:uid="{BDC197C8-4058-4552-A830-F9B09F8BC284}"/>
  <mergeCells count="15">
    <mergeCell ref="A7:D7"/>
    <mergeCell ref="A8:D8"/>
    <mergeCell ref="A1:L1"/>
    <mergeCell ref="A2:L2"/>
    <mergeCell ref="A3:L3"/>
    <mergeCell ref="A4:D4"/>
    <mergeCell ref="A6:D6"/>
    <mergeCell ref="A5:D5"/>
    <mergeCell ref="A16:L16"/>
    <mergeCell ref="A9:D9"/>
    <mergeCell ref="A10:D10"/>
    <mergeCell ref="A11:D11"/>
    <mergeCell ref="A12:D12"/>
    <mergeCell ref="A13:D13"/>
    <mergeCell ref="A15:D15"/>
  </mergeCells>
  <phoneticPr fontId="54" type="noConversion"/>
  <conditionalFormatting sqref="A117:A782">
    <cfRule type="duplicateValues" dxfId="0" priority="1"/>
  </conditionalFormatting>
  <printOptions horizontalCentered="1"/>
  <pageMargins left="0.59055118110236227" right="0.59055118110236227" top="0.59055118110236227" bottom="0.59055118110236227" header="0.31496062992125984" footer="0.27559055118110237"/>
  <pageSetup paperSize="9" scale="71" fitToHeight="0" orientation="landscape" r:id="rId1"/>
  <headerFooter>
    <oddFooter>Stránka &amp;P z &amp;N</oddFooter>
  </headerFooter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Čelisťové závěry</vt:lpstr>
      <vt:lpstr>'Čelisťové závěry'!Názvy_tisku</vt:lpstr>
      <vt:lpstr>'Čelisťové závěry'!Oblast_tisku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2023-07-25T08:48:39Z</cp:lastPrinted>
  <dcterms:created xsi:type="dcterms:W3CDTF">2018-07-13T09:41:58Z</dcterms:created>
  <dcterms:modified xsi:type="dcterms:W3CDTF">2025-07-29T05:46:23Z</dcterms:modified>
</cp:coreProperties>
</file>